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20" windowWidth="14235" windowHeight="8700" tabRatio="755" activeTab="9"/>
  </bookViews>
  <sheets>
    <sheet name="K10" sheetId="1" r:id="rId1"/>
    <sheet name="K9" sheetId="2" r:id="rId2"/>
    <sheet name="K8" sheetId="3" r:id="rId3"/>
    <sheet name="K7" sheetId="4" r:id="rId4"/>
    <sheet name="K6" sheetId="5" r:id="rId5"/>
    <sheet name="K5" sheetId="6" r:id="rId6"/>
    <sheet name="K4" sheetId="7" r:id="rId7"/>
    <sheet name="K3" sheetId="8" r:id="rId8"/>
    <sheet name="K2" sheetId="9" r:id="rId9"/>
    <sheet name="K1" sheetId="10" r:id="rId10"/>
  </sheets>
  <externalReferences>
    <externalReference r:id="rId13"/>
  </externalReferences>
  <definedNames>
    <definedName name="_xlnm.Print_Area" localSheetId="9">'K1'!$B$1:$V$38</definedName>
    <definedName name="_xlnm.Print_Area" localSheetId="0">'K10'!$B$1:$V$38</definedName>
    <definedName name="_xlnm.Print_Area" localSheetId="8">'K2'!$B$1:$V$38</definedName>
    <definedName name="_xlnm.Print_Area" localSheetId="7">'K3'!$B$1:$V$38</definedName>
    <definedName name="_xlnm.Print_Area" localSheetId="6">'K4'!$B$1:$V$38</definedName>
    <definedName name="_xlnm.Print_Area" localSheetId="5">'K5'!$B$1:$V$38</definedName>
    <definedName name="_xlnm.Print_Area" localSheetId="4">'K6'!$B$1:$V$38</definedName>
    <definedName name="_xlnm.Print_Area" localSheetId="3">'K7'!$B$1:$V$38</definedName>
    <definedName name="_xlnm.Print_Area" localSheetId="2">'K8'!$B$1:$V$38</definedName>
    <definedName name="_xlnm.Print_Area" localSheetId="1">'K9'!$B$1:$V$38</definedName>
  </definedNames>
  <calcPr fullCalcOnLoad="1"/>
</workbook>
</file>

<file path=xl/sharedStrings.xml><?xml version="1.0" encoding="utf-8"?>
<sst xmlns="http://schemas.openxmlformats.org/spreadsheetml/2006/main" count="1248" uniqueCount="132">
  <si>
    <t/>
  </si>
  <si>
    <t>Zwyciężył</t>
  </si>
  <si>
    <t>Derra Klaudia   AZS Organizacja Środowiskowa w Gdańsku</t>
  </si>
  <si>
    <t xml:space="preserve">Leporowska Magda   UKS Taekwondo </t>
  </si>
  <si>
    <t>Talbierz Wiktoria   MUKS "Białe Tygrysy" w Golinie</t>
  </si>
  <si>
    <t>Grabska Małgorzata   UKS G - 8 Bielany</t>
  </si>
  <si>
    <t>Pilarczyk Marcelina   UKS JEDYNKA JAROCIN</t>
  </si>
  <si>
    <t>Wesołowska Karolina   Klub Sportów Walki Szczecinek</t>
  </si>
  <si>
    <t>Guzowska Gabriela   UKS VICTORIA MORĄG</t>
  </si>
  <si>
    <t>Junior Kobiety K1 kg</t>
  </si>
  <si>
    <t>Rudolf Joanna   UKS Taebaek Bielany</t>
  </si>
  <si>
    <t>Sieniawska Sylwia   ULKS Borne Sulinowo</t>
  </si>
  <si>
    <t>Śmiglewska Magdalena   SKS "START" OLSZTYN</t>
  </si>
  <si>
    <t>Drożdżyńska Monika   UKS Feniks Śrem</t>
  </si>
  <si>
    <t>Ferenc Daria   Bydgoski Klub Sportowy Centrum</t>
  </si>
  <si>
    <t>Zielińska Katarzyna   MLKS " Wikingowie" Pisz</t>
  </si>
  <si>
    <t>Zatorska Agata   AZS Organizacja Środowiskowa w Gdańsku</t>
  </si>
  <si>
    <t>Junior Kobiety K2 kg</t>
  </si>
  <si>
    <t>Stawińska Natalia   Bydgoski Klub Taekwondo</t>
  </si>
  <si>
    <t>Kokoszko Kornela   Klub Sportów Walki Szczecinek</t>
  </si>
  <si>
    <t>Seroczyńska Beata   Nidzicki Klub Taekwondo Sportowego</t>
  </si>
  <si>
    <t>Walkiewicz Paulina   Nidzicki Klub Taekwondo Sportowego</t>
  </si>
  <si>
    <t>Litwin Małgorzata   UKS Sokół Kościan</t>
  </si>
  <si>
    <t>Kuczkowska Agnieszka   UKS Feniks Śrem</t>
  </si>
  <si>
    <t>Guzowska Anna   UKS VICTORIA MORĄG</t>
  </si>
  <si>
    <t>Junior Kobiety K3 kg</t>
  </si>
  <si>
    <t>Bykowicz Kamila   AZS Organizacja Środowiskowa w Gdańsku</t>
  </si>
  <si>
    <t>Łuczak Sylwia   UKS G - 8 Bielany</t>
  </si>
  <si>
    <t>Gałka Magdalena   Nidzicki Klub Taekwondo Sportowego</t>
  </si>
  <si>
    <t>Walkiewicz Ewelina   Nidzicki Klub Taekwondo Sportowego</t>
  </si>
  <si>
    <t>Jamroga Karolina   MLKS " Wikingowie" Pisz</t>
  </si>
  <si>
    <t>Kowalczyk Monika   Bydgoski Klub Sportowy Centrum</t>
  </si>
  <si>
    <t>Dębska Agata   KS Mega Taekyon</t>
  </si>
  <si>
    <t>Obrębska Aleksandra   TKKF PROMYK CIECHANÓW</t>
  </si>
  <si>
    <t>Junior Kobiety K4 kg</t>
  </si>
  <si>
    <t>Krzemieniecka Ola   SKS "START" OLSZTYN</t>
  </si>
  <si>
    <t>Pruszyńska Zuzanna   Kętrzyński Klub Taekwondo ,,Tygrys"</t>
  </si>
  <si>
    <t>Antkowiak Marta   AZS OŚ Poznań</t>
  </si>
  <si>
    <t>Zielska Aleksandra   Nidzicki Klub Taekwondo Sportowego</t>
  </si>
  <si>
    <t>Knyś Aleksandra   UKS VICTORIA MORĄG</t>
  </si>
  <si>
    <t>Szymanowska Paula   UKS Sokół Kościan</t>
  </si>
  <si>
    <t>Różycka Karolina   TKKF PROMYK CIECHANÓW</t>
  </si>
  <si>
    <t>Junior Kobiety K5 kg</t>
  </si>
  <si>
    <t>Ekalt Dorota   KKS Sokół Krasnystaw</t>
  </si>
  <si>
    <t>Ćwiklińska Daria   Bydgoski Klub Taekwondo</t>
  </si>
  <si>
    <t>Tomińska Agata   UKS Sokół Kościan</t>
  </si>
  <si>
    <t>Kozyrska Katarzyna   KKS Sokół Krasnystaw</t>
  </si>
  <si>
    <t>Kościesza Patrycja   OŚ AZS woj.. Warm-mazur</t>
  </si>
  <si>
    <t>Nowowiejska Joanna   UKS Feniks Śrem</t>
  </si>
  <si>
    <t>Ewart Grażyna   Klub Sportów Walki Szczecinek</t>
  </si>
  <si>
    <t>Junior Kobiety K6 kg</t>
  </si>
  <si>
    <t>Miniszewska Dominika   AZS OŚ Poznań</t>
  </si>
  <si>
    <t>Kolasa Małgorzata   UKS Taebaek Bielany</t>
  </si>
  <si>
    <t>Sobiewska Martyna   Młodzieżowy Klub Sportowy Medyk Łomża</t>
  </si>
  <si>
    <t>Michałkiewicz Olga   ULKS Borne Sulinowo</t>
  </si>
  <si>
    <t>Herman Aleksandra   OPOLSKI KLUB TAEKWONDO</t>
  </si>
  <si>
    <t>Antoszak Alicja   KKS Sokół Krasnystaw</t>
  </si>
  <si>
    <t>Woźniak Patrycja   UKS Taebaek Bielany</t>
  </si>
  <si>
    <t>Gołębiowska Ewa   Klub Sportów Walki Szczecinek</t>
  </si>
  <si>
    <t>Junior Kobiety K7 kg</t>
  </si>
  <si>
    <t>Jędrzejewska Marta   Klub Sportów Walki Szczecinek</t>
  </si>
  <si>
    <t>Mruk Kornelia   UKS Dragon Długie Stare</t>
  </si>
  <si>
    <t>Wyrwas Paulina   Młodzieżowy Klub Sportowy Medyk Łomża</t>
  </si>
  <si>
    <t>Kaczyńska Ewelina   MLKS " Wikingowie" Pisz</t>
  </si>
  <si>
    <t>Gawerska Angelika   SKS "START" OLSZTYN</t>
  </si>
  <si>
    <t>Ziaja Maja   UKS Arcus Krynica</t>
  </si>
  <si>
    <t>Junior Kobiety K8 kg</t>
  </si>
  <si>
    <t>Molska Maja   UKS Sokół Kościan</t>
  </si>
  <si>
    <t>Siliwoniuk Urszula   Międzyrzecki Klub Sportowy "HURAGAN" w Międzyrzecu Podlaskim</t>
  </si>
  <si>
    <t>Ryło Patrycja   MLKS " Wikingowie" Pisz</t>
  </si>
  <si>
    <t>Wenerlich Pamela   UKS G - 8 Bielany</t>
  </si>
  <si>
    <t>Jankowska Julia   Bydgoski Klub Sportowy Centrum</t>
  </si>
  <si>
    <t>Kornas Natalia   Klub Sportów Walki Szczecinek</t>
  </si>
  <si>
    <t>Woźniak Weronika   UKS Taebaek Bielany</t>
  </si>
  <si>
    <t>Krygier Kamila   AZS-UWM Olsztyn</t>
  </si>
  <si>
    <t>Junior Kobiety K9 kg</t>
  </si>
  <si>
    <t>Gadomska Izabela   Nidzicki Klub Taekwondo Sportowego</t>
  </si>
  <si>
    <t>Derra Milena   AZS Organizacja Środowiskowa w Gdańsku</t>
  </si>
  <si>
    <t>Opyd Jowita   Klub Sportów Walki Szczecinek</t>
  </si>
  <si>
    <t>Napiórkowska Eliza   Klub Sportów Walki Szczecinek</t>
  </si>
  <si>
    <t>Tutus Magdalena   Klub Sportów Walki Szczecinek</t>
  </si>
  <si>
    <t>Olszewska Dominika   LUKS"Hidori" Olecko</t>
  </si>
  <si>
    <t>Misierewicz Milena   MLKS " Wikingowie" Pisz</t>
  </si>
  <si>
    <t>Junior Kobiety K10 kg</t>
  </si>
  <si>
    <t>3:5</t>
  </si>
  <si>
    <t>10:12</t>
  </si>
  <si>
    <t>7:0</t>
  </si>
  <si>
    <t>1:4</t>
  </si>
  <si>
    <t>2:8</t>
  </si>
  <si>
    <t>2:9</t>
  </si>
  <si>
    <t>3:6</t>
  </si>
  <si>
    <t>8:1</t>
  </si>
  <si>
    <t>-1:6</t>
  </si>
  <si>
    <t>10:11</t>
  </si>
  <si>
    <t>1:8</t>
  </si>
  <si>
    <t>12:9</t>
  </si>
  <si>
    <t>3:7</t>
  </si>
  <si>
    <t>11:4</t>
  </si>
  <si>
    <t>kontuzja</t>
  </si>
  <si>
    <t>6:11</t>
  </si>
  <si>
    <t>12:8</t>
  </si>
  <si>
    <t>4:0</t>
  </si>
  <si>
    <t>5:4</t>
  </si>
  <si>
    <t>12:5</t>
  </si>
  <si>
    <t>5:12</t>
  </si>
  <si>
    <t>0:7</t>
  </si>
  <si>
    <t>0:6</t>
  </si>
  <si>
    <t>9:2</t>
  </si>
  <si>
    <t>5:1</t>
  </si>
  <si>
    <t>11z:10</t>
  </si>
  <si>
    <t>rsc</t>
  </si>
  <si>
    <t>1:0</t>
  </si>
  <si>
    <t>9:12</t>
  </si>
  <si>
    <t>9:3</t>
  </si>
  <si>
    <t>4:1</t>
  </si>
  <si>
    <t>5:9</t>
  </si>
  <si>
    <t>8:3</t>
  </si>
  <si>
    <t>8:2</t>
  </si>
  <si>
    <t>1:9</t>
  </si>
  <si>
    <t>8:7</t>
  </si>
  <si>
    <t>9:4</t>
  </si>
  <si>
    <t>6:7</t>
  </si>
  <si>
    <t>7:8</t>
  </si>
  <si>
    <t>11:12z</t>
  </si>
  <si>
    <t>6:5</t>
  </si>
  <si>
    <t>3:8</t>
  </si>
  <si>
    <t>12:10</t>
  </si>
  <si>
    <t>8:4</t>
  </si>
  <si>
    <t>12:7</t>
  </si>
  <si>
    <t>5:6</t>
  </si>
  <si>
    <t>4:9</t>
  </si>
  <si>
    <t>3:12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</si>
</sst>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yyyy\.mm\.dd"/>
    <numFmt numFmtId="177" formatCode="\7\8"/>
    <numFmt numFmtId="178" formatCode="yyyy\-mm\-dd"/>
    <numFmt numFmtId="179" formatCode="[$-415]d\ mmmm\ yyyy"/>
    <numFmt numFmtId="180" formatCode="\+\7\2"/>
    <numFmt numFmtId="181" formatCode="\ \6\2"/>
    <numFmt numFmtId="182" formatCode="\+\ \8\4"/>
    <numFmt numFmtId="183" formatCode="\5\5"/>
    <numFmt numFmtId="184" formatCode="\5\9"/>
    <numFmt numFmtId="185" formatCode="dd/mm/yy"/>
    <numFmt numFmtId="186" formatCode="dd/mm/yyyy"/>
    <numFmt numFmtId="187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9"/>
      <name val="Arial"/>
      <family val="0"/>
    </font>
    <font>
      <b/>
      <sz val="26"/>
      <name val="Arial"/>
      <family val="2"/>
    </font>
    <font>
      <b/>
      <sz val="22"/>
      <name val="Arial"/>
      <family val="2"/>
    </font>
    <font>
      <sz val="9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2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6" fillId="0" borderId="0" xfId="18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left"/>
      <protection/>
    </xf>
    <xf numFmtId="0" fontId="10" fillId="0" borderId="3" xfId="0" applyFont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Hyperlink" xfId="17"/>
    <cellStyle name="Normalny_bydgoszcz rejestracja i sprawnościówk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OM\OOM-KONIEC\OOM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tawienia"/>
      <sheetName val="Arkusz1"/>
      <sheetName val="rejestracja"/>
      <sheetName val="Kategoria wag"/>
      <sheetName val="tabela"/>
      <sheetName val="wzor"/>
      <sheetName val="wzor 64"/>
      <sheetName val="poomse M"/>
      <sheetName val=" poomse K"/>
    </sheetNames>
    <sheetDataSet>
      <sheetData sheetId="0">
        <row r="2">
          <cell r="C2" t="str">
            <v>Opracował: Michał Poniewierski</v>
          </cell>
          <cell r="G2">
            <v>9</v>
          </cell>
        </row>
        <row r="3">
          <cell r="G3">
            <v>7</v>
          </cell>
        </row>
        <row r="4">
          <cell r="C4" t="str">
            <v>OOM </v>
          </cell>
          <cell r="G4">
            <v>5</v>
          </cell>
        </row>
        <row r="5">
          <cell r="G5">
            <v>3</v>
          </cell>
        </row>
        <row r="6">
          <cell r="C6" t="str">
            <v>12-13 maj 2007 Opole</v>
          </cell>
        </row>
      </sheetData>
      <sheetData sheetId="2">
        <row r="1">
          <cell r="A1" t="str">
            <v>L.p.</v>
          </cell>
          <cell r="B1" t="str">
            <v>waga</v>
          </cell>
          <cell r="C1" t="str">
            <v>badania</v>
          </cell>
          <cell r="D1" t="str">
            <v>Klub</v>
          </cell>
          <cell r="E1" t="str">
            <v>nazwisko i imię</v>
          </cell>
          <cell r="F1" t="str">
            <v>data urodzenia (rrrr.mm.dd)</v>
          </cell>
        </row>
        <row r="2">
          <cell r="A2">
            <v>101</v>
          </cell>
          <cell r="B2" t="str">
            <v>x</v>
          </cell>
          <cell r="C2" t="str">
            <v>x</v>
          </cell>
          <cell r="D2" t="str">
            <v>AZS Organizacja Środowiskowa w Gdańsku</v>
          </cell>
          <cell r="E2" t="str">
            <v>Bykowicz Kamila</v>
          </cell>
        </row>
        <row r="3">
          <cell r="A3">
            <v>102</v>
          </cell>
          <cell r="B3" t="str">
            <v>x</v>
          </cell>
          <cell r="C3" t="str">
            <v>x</v>
          </cell>
          <cell r="D3" t="str">
            <v>AZS Organizacja Środowiskowa w Gdańsku</v>
          </cell>
          <cell r="E3" t="str">
            <v>Derra Klaudia</v>
          </cell>
        </row>
        <row r="4">
          <cell r="A4">
            <v>103</v>
          </cell>
          <cell r="B4" t="str">
            <v>x</v>
          </cell>
          <cell r="C4" t="str">
            <v>x</v>
          </cell>
          <cell r="D4" t="str">
            <v>AZS Organizacja Środowiskowa w Gdańsku</v>
          </cell>
          <cell r="E4" t="str">
            <v>Derra Milena</v>
          </cell>
        </row>
        <row r="5">
          <cell r="A5">
            <v>104</v>
          </cell>
          <cell r="B5" t="str">
            <v>x</v>
          </cell>
          <cell r="C5" t="str">
            <v>x</v>
          </cell>
          <cell r="D5" t="str">
            <v>AZS Organizacja Środowiskowa w Gdańsku</v>
          </cell>
          <cell r="E5" t="str">
            <v>Zatorska Agata</v>
          </cell>
        </row>
        <row r="6">
          <cell r="A6">
            <v>105</v>
          </cell>
          <cell r="B6" t="str">
            <v>x</v>
          </cell>
          <cell r="C6" t="str">
            <v>x</v>
          </cell>
          <cell r="D6" t="str">
            <v>AZS OŚ Poznań</v>
          </cell>
          <cell r="E6" t="str">
            <v>Antkowiak Marta</v>
          </cell>
        </row>
        <row r="7">
          <cell r="A7">
            <v>106</v>
          </cell>
          <cell r="B7" t="str">
            <v>x</v>
          </cell>
          <cell r="C7" t="str">
            <v>x</v>
          </cell>
          <cell r="D7" t="str">
            <v>AZS OŚ Poznań</v>
          </cell>
          <cell r="E7" t="str">
            <v>Chatłas Michał</v>
          </cell>
        </row>
        <row r="8">
          <cell r="A8">
            <v>107</v>
          </cell>
          <cell r="B8" t="str">
            <v>x</v>
          </cell>
          <cell r="C8" t="str">
            <v>x</v>
          </cell>
          <cell r="D8" t="str">
            <v>AZS OŚ Poznań</v>
          </cell>
          <cell r="E8" t="str">
            <v>Czajkowski Hubert</v>
          </cell>
        </row>
        <row r="9">
          <cell r="A9">
            <v>108</v>
          </cell>
          <cell r="B9" t="str">
            <v>x</v>
          </cell>
          <cell r="C9" t="str">
            <v>x</v>
          </cell>
          <cell r="D9" t="str">
            <v>AZS OŚ Poznań</v>
          </cell>
          <cell r="E9" t="str">
            <v>Duda Rafał</v>
          </cell>
        </row>
        <row r="10">
          <cell r="A10">
            <v>109</v>
          </cell>
          <cell r="B10" t="str">
            <v>x</v>
          </cell>
          <cell r="C10" t="str">
            <v>x</v>
          </cell>
          <cell r="D10" t="str">
            <v>AZS OŚ Poznań</v>
          </cell>
          <cell r="E10" t="str">
            <v>Filberek Piotr</v>
          </cell>
        </row>
        <row r="11">
          <cell r="A11">
            <v>110</v>
          </cell>
          <cell r="B11" t="str">
            <v>x</v>
          </cell>
          <cell r="C11" t="str">
            <v>x</v>
          </cell>
          <cell r="D11" t="str">
            <v>AZS OŚ Poznań</v>
          </cell>
          <cell r="E11" t="str">
            <v>Mecmajer Jarosław</v>
          </cell>
        </row>
        <row r="12">
          <cell r="A12">
            <v>111</v>
          </cell>
          <cell r="B12" t="str">
            <v>x</v>
          </cell>
          <cell r="C12" t="str">
            <v>x</v>
          </cell>
          <cell r="D12" t="str">
            <v>AZS OŚ Poznań</v>
          </cell>
          <cell r="E12" t="str">
            <v>Miniszewska Dominika</v>
          </cell>
        </row>
        <row r="13">
          <cell r="A13">
            <v>112</v>
          </cell>
          <cell r="B13" t="str">
            <v>x</v>
          </cell>
          <cell r="C13" t="str">
            <v>x</v>
          </cell>
          <cell r="D13" t="str">
            <v>AZS-UWM Olsztyn</v>
          </cell>
          <cell r="E13" t="str">
            <v>Ewertowski Mateusz</v>
          </cell>
        </row>
        <row r="14">
          <cell r="A14">
            <v>113</v>
          </cell>
          <cell r="B14" t="str">
            <v>x</v>
          </cell>
          <cell r="C14" t="str">
            <v>x</v>
          </cell>
          <cell r="D14" t="str">
            <v>AZS-UWM Olsztyn</v>
          </cell>
          <cell r="E14" t="str">
            <v>Krygier Kamila</v>
          </cell>
        </row>
        <row r="15">
          <cell r="A15">
            <v>114</v>
          </cell>
          <cell r="B15" t="str">
            <v>x</v>
          </cell>
          <cell r="C15" t="str">
            <v>x</v>
          </cell>
          <cell r="D15" t="str">
            <v>Bydgoski Klub Sportowy Centrum</v>
          </cell>
          <cell r="E15" t="str">
            <v>Ferenc Daria</v>
          </cell>
        </row>
        <row r="16">
          <cell r="A16">
            <v>115</v>
          </cell>
          <cell r="B16" t="str">
            <v>x</v>
          </cell>
          <cell r="C16" t="str">
            <v>x</v>
          </cell>
          <cell r="D16" t="str">
            <v>Bydgoski Klub Sportowy Centrum</v>
          </cell>
          <cell r="E16" t="str">
            <v>Jankowska Julia</v>
          </cell>
        </row>
        <row r="17">
          <cell r="A17">
            <v>116</v>
          </cell>
          <cell r="B17" t="str">
            <v>x</v>
          </cell>
          <cell r="C17" t="str">
            <v>x</v>
          </cell>
          <cell r="D17" t="str">
            <v>Bydgoski Klub Sportowy Centrum</v>
          </cell>
          <cell r="E17" t="str">
            <v>Kowalczyk Monika</v>
          </cell>
        </row>
        <row r="18">
          <cell r="A18">
            <v>117</v>
          </cell>
          <cell r="B18" t="str">
            <v>x</v>
          </cell>
          <cell r="C18" t="str">
            <v>x</v>
          </cell>
          <cell r="D18" t="str">
            <v>Bydgoski Klub Sportowy Centrum</v>
          </cell>
          <cell r="E18" t="str">
            <v>Łosiakowski Sebastian</v>
          </cell>
        </row>
        <row r="19">
          <cell r="A19">
            <v>118</v>
          </cell>
          <cell r="B19" t="str">
            <v>x</v>
          </cell>
          <cell r="C19" t="str">
            <v>x</v>
          </cell>
          <cell r="D19" t="str">
            <v>Bydgoski Klub Sportowy Centrum</v>
          </cell>
          <cell r="E19" t="str">
            <v>Mroczek Bartosz</v>
          </cell>
        </row>
        <row r="20">
          <cell r="A20">
            <v>119</v>
          </cell>
          <cell r="B20" t="str">
            <v>nie</v>
          </cell>
          <cell r="C20" t="str">
            <v>nie</v>
          </cell>
          <cell r="D20" t="str">
            <v>Bydgoski Klub Sportowy Centrum</v>
          </cell>
          <cell r="E20" t="str">
            <v>Pertek Szymon</v>
          </cell>
        </row>
        <row r="21">
          <cell r="A21">
            <v>120</v>
          </cell>
          <cell r="B21" t="str">
            <v>nie</v>
          </cell>
          <cell r="C21" t="str">
            <v>nie</v>
          </cell>
          <cell r="D21" t="str">
            <v>Bydgoski Klub Sportowy Centrum</v>
          </cell>
          <cell r="E21" t="str">
            <v>Wojciech Alwin</v>
          </cell>
        </row>
        <row r="22">
          <cell r="A22">
            <v>121</v>
          </cell>
          <cell r="B22" t="str">
            <v>x</v>
          </cell>
          <cell r="C22" t="str">
            <v>x</v>
          </cell>
          <cell r="D22" t="str">
            <v>Bydgoski Klub Taekwondo</v>
          </cell>
          <cell r="E22" t="str">
            <v>Ćwiklińska Daria</v>
          </cell>
        </row>
        <row r="23">
          <cell r="A23">
            <v>122</v>
          </cell>
          <cell r="B23" t="str">
            <v>x</v>
          </cell>
          <cell r="C23" t="str">
            <v>x</v>
          </cell>
          <cell r="D23" t="str">
            <v>Bydgoski Klub Taekwondo</v>
          </cell>
          <cell r="E23" t="str">
            <v>Pepeta Patryk</v>
          </cell>
        </row>
        <row r="24">
          <cell r="A24">
            <v>123</v>
          </cell>
          <cell r="B24" t="str">
            <v>x</v>
          </cell>
          <cell r="C24" t="str">
            <v>x</v>
          </cell>
          <cell r="D24" t="str">
            <v>Bydgoski Klub Taekwondo</v>
          </cell>
          <cell r="E24" t="str">
            <v>Stawińska Natalia</v>
          </cell>
        </row>
        <row r="25">
          <cell r="A25">
            <v>124</v>
          </cell>
          <cell r="B25" t="str">
            <v>x</v>
          </cell>
          <cell r="C25" t="str">
            <v>x</v>
          </cell>
          <cell r="D25" t="str">
            <v>HURAGAN w Międzyrzecu Podlaskim</v>
          </cell>
          <cell r="E25" t="str">
            <v>Tymoszuk Konrad</v>
          </cell>
        </row>
        <row r="26">
          <cell r="A26">
            <v>125</v>
          </cell>
          <cell r="B26" t="str">
            <v>nie</v>
          </cell>
          <cell r="C26" t="str">
            <v>nie</v>
          </cell>
          <cell r="D26" t="str">
            <v>K.S. Kmicic Częstochowa</v>
          </cell>
          <cell r="E26" t="str">
            <v>Kowalski Kamil</v>
          </cell>
        </row>
        <row r="27">
          <cell r="A27">
            <v>126</v>
          </cell>
          <cell r="B27" t="str">
            <v>nie</v>
          </cell>
          <cell r="C27" t="str">
            <v>nie</v>
          </cell>
          <cell r="D27" t="str">
            <v>K.S. Kmicic Częstochowa</v>
          </cell>
          <cell r="E27" t="str">
            <v>Rudzki Łukasz</v>
          </cell>
        </row>
        <row r="28">
          <cell r="A28">
            <v>127</v>
          </cell>
          <cell r="B28" t="str">
            <v>x</v>
          </cell>
          <cell r="C28" t="str">
            <v>x</v>
          </cell>
          <cell r="D28" t="str">
            <v>K.S. Rapid RMI FM</v>
          </cell>
          <cell r="E28" t="str">
            <v>Roszczka Bartosz</v>
          </cell>
        </row>
        <row r="29">
          <cell r="A29">
            <v>128</v>
          </cell>
          <cell r="B29" t="str">
            <v>x</v>
          </cell>
          <cell r="C29" t="str">
            <v>x</v>
          </cell>
          <cell r="D29" t="str">
            <v>Karor Bydgoszcz</v>
          </cell>
          <cell r="E29" t="str">
            <v>Ratkowski Radosław</v>
          </cell>
        </row>
        <row r="30">
          <cell r="A30">
            <v>129</v>
          </cell>
          <cell r="B30" t="str">
            <v>x</v>
          </cell>
          <cell r="C30" t="str">
            <v>x</v>
          </cell>
          <cell r="D30" t="str">
            <v>Kętrzyński Klub Taekwondo ,,Tygrys"</v>
          </cell>
          <cell r="E30" t="str">
            <v>Kolankiewicz Michał</v>
          </cell>
        </row>
        <row r="31">
          <cell r="A31">
            <v>130</v>
          </cell>
          <cell r="B31" t="str">
            <v>x</v>
          </cell>
          <cell r="C31" t="str">
            <v>x</v>
          </cell>
          <cell r="D31" t="str">
            <v>Kętrzyński Klub Taekwondo ,,Tygrys"</v>
          </cell>
          <cell r="E31" t="str">
            <v>Kotlarz Przemysław</v>
          </cell>
        </row>
        <row r="32">
          <cell r="A32">
            <v>131</v>
          </cell>
          <cell r="B32" t="str">
            <v>x</v>
          </cell>
          <cell r="C32" t="str">
            <v>x</v>
          </cell>
          <cell r="D32" t="str">
            <v>Kętrzyński Klub Taekwondo ,,Tygrys"</v>
          </cell>
          <cell r="E32" t="str">
            <v>Lasota Grzegorz</v>
          </cell>
        </row>
        <row r="33">
          <cell r="A33">
            <v>132</v>
          </cell>
          <cell r="B33" t="str">
            <v>x</v>
          </cell>
          <cell r="C33" t="str">
            <v>x</v>
          </cell>
          <cell r="D33" t="str">
            <v>Kętrzyński Klub Taekwondo ,,Tygrys"</v>
          </cell>
          <cell r="E33" t="str">
            <v>Matejko Adam</v>
          </cell>
        </row>
        <row r="34">
          <cell r="A34">
            <v>133</v>
          </cell>
          <cell r="B34" t="str">
            <v>x</v>
          </cell>
          <cell r="C34" t="str">
            <v>x</v>
          </cell>
          <cell r="D34" t="str">
            <v>Kętrzyński Klub Taekwondo ,,Tygrys"</v>
          </cell>
          <cell r="E34" t="str">
            <v>Pruszyńska Zuzanna</v>
          </cell>
        </row>
        <row r="35">
          <cell r="A35">
            <v>134</v>
          </cell>
          <cell r="B35" t="str">
            <v>x</v>
          </cell>
          <cell r="C35" t="str">
            <v>x</v>
          </cell>
          <cell r="D35" t="str">
            <v>Kętrzyński Klub Taekwondo ,,Tygrys"</v>
          </cell>
          <cell r="E35" t="str">
            <v>Staworko Jakub</v>
          </cell>
        </row>
        <row r="36">
          <cell r="A36">
            <v>135</v>
          </cell>
          <cell r="B36" t="str">
            <v>x</v>
          </cell>
          <cell r="C36" t="str">
            <v>x</v>
          </cell>
          <cell r="D36" t="str">
            <v>KKS Sokół Krasnystaw</v>
          </cell>
          <cell r="E36" t="str">
            <v>Antoszak Alicja</v>
          </cell>
        </row>
        <row r="37">
          <cell r="A37">
            <v>136</v>
          </cell>
          <cell r="B37" t="str">
            <v>x</v>
          </cell>
          <cell r="C37" t="str">
            <v>x</v>
          </cell>
          <cell r="D37" t="str">
            <v>KKS Sokół Krasnystaw</v>
          </cell>
          <cell r="E37" t="str">
            <v>Ekalt Dorota</v>
          </cell>
        </row>
        <row r="38">
          <cell r="A38">
            <v>137</v>
          </cell>
          <cell r="B38" t="str">
            <v>x</v>
          </cell>
          <cell r="C38" t="str">
            <v>x</v>
          </cell>
          <cell r="D38" t="str">
            <v>KKS Sokół Krasnystaw</v>
          </cell>
          <cell r="E38" t="str">
            <v>Kozyrska Katarzyna</v>
          </cell>
        </row>
        <row r="39">
          <cell r="A39">
            <v>138</v>
          </cell>
          <cell r="B39" t="str">
            <v>x</v>
          </cell>
          <cell r="C39" t="str">
            <v>x</v>
          </cell>
          <cell r="D39" t="str">
            <v>Klub Sportów Walki Szczecinek</v>
          </cell>
          <cell r="E39" t="str">
            <v>Ewart Grażyna</v>
          </cell>
        </row>
        <row r="40">
          <cell r="A40">
            <v>139</v>
          </cell>
          <cell r="B40" t="str">
            <v>x</v>
          </cell>
          <cell r="C40" t="str">
            <v>x</v>
          </cell>
          <cell r="D40" t="str">
            <v>Klub Sportów Walki Szczecinek</v>
          </cell>
          <cell r="E40" t="str">
            <v>Gołębiowska Ewa</v>
          </cell>
        </row>
        <row r="41">
          <cell r="A41">
            <v>140</v>
          </cell>
          <cell r="B41" t="str">
            <v>x</v>
          </cell>
          <cell r="C41" t="str">
            <v>x</v>
          </cell>
          <cell r="D41" t="str">
            <v>Klub Sportów Walki Szczecinek</v>
          </cell>
          <cell r="E41" t="str">
            <v>Jędrzejewska Marta</v>
          </cell>
        </row>
        <row r="42">
          <cell r="A42">
            <v>141</v>
          </cell>
          <cell r="B42" t="str">
            <v>x</v>
          </cell>
          <cell r="C42" t="str">
            <v>x</v>
          </cell>
          <cell r="D42" t="str">
            <v>Klub Sportów Walki Szczecinek</v>
          </cell>
          <cell r="E42" t="str">
            <v>Karaś Miłosz</v>
          </cell>
        </row>
        <row r="43">
          <cell r="A43">
            <v>142</v>
          </cell>
          <cell r="B43" t="str">
            <v>x</v>
          </cell>
          <cell r="C43" t="str">
            <v>x</v>
          </cell>
          <cell r="D43" t="str">
            <v>Klub Sportów Walki Szczecinek</v>
          </cell>
          <cell r="E43" t="str">
            <v>Kokoszko Kornela</v>
          </cell>
        </row>
        <row r="44">
          <cell r="A44">
            <v>143</v>
          </cell>
          <cell r="B44" t="str">
            <v>x</v>
          </cell>
          <cell r="C44" t="str">
            <v>x</v>
          </cell>
          <cell r="D44" t="str">
            <v>Klub Sportów Walki Szczecinek</v>
          </cell>
          <cell r="E44" t="str">
            <v>Korkus Patryk</v>
          </cell>
        </row>
        <row r="45">
          <cell r="A45">
            <v>144</v>
          </cell>
          <cell r="B45" t="str">
            <v>x</v>
          </cell>
          <cell r="C45" t="str">
            <v>x</v>
          </cell>
          <cell r="D45" t="str">
            <v>Klub Sportów Walki Szczecinek</v>
          </cell>
          <cell r="E45" t="str">
            <v>Kornas Natalia</v>
          </cell>
        </row>
        <row r="46">
          <cell r="A46">
            <v>145</v>
          </cell>
          <cell r="B46" t="str">
            <v>x</v>
          </cell>
          <cell r="C46" t="str">
            <v>x</v>
          </cell>
          <cell r="D46" t="str">
            <v>Klub Sportów Walki Szczecinek</v>
          </cell>
          <cell r="E46" t="str">
            <v>Kowalczyk Arkadiusz</v>
          </cell>
        </row>
        <row r="47">
          <cell r="A47">
            <v>146</v>
          </cell>
          <cell r="B47" t="str">
            <v>x</v>
          </cell>
          <cell r="C47" t="str">
            <v>x</v>
          </cell>
          <cell r="D47" t="str">
            <v>Klub Sportów Walki Szczecinek</v>
          </cell>
          <cell r="E47" t="str">
            <v>Kucharski Dawid</v>
          </cell>
        </row>
        <row r="48">
          <cell r="A48">
            <v>147</v>
          </cell>
          <cell r="B48" t="str">
            <v>x</v>
          </cell>
          <cell r="C48" t="str">
            <v>x</v>
          </cell>
          <cell r="D48" t="str">
            <v>Klub Sportów Walki Szczecinek</v>
          </cell>
          <cell r="E48" t="str">
            <v>Napiórkowska Izabela</v>
          </cell>
        </row>
        <row r="49">
          <cell r="A49">
            <v>148</v>
          </cell>
          <cell r="B49" t="str">
            <v>x</v>
          </cell>
          <cell r="C49" t="str">
            <v>x</v>
          </cell>
          <cell r="D49" t="str">
            <v>Klub Sportów Walki Szczecinek</v>
          </cell>
          <cell r="E49" t="str">
            <v>Opyd Jowita</v>
          </cell>
        </row>
        <row r="50">
          <cell r="A50">
            <v>149</v>
          </cell>
          <cell r="B50" t="str">
            <v>x</v>
          </cell>
          <cell r="C50" t="str">
            <v>x</v>
          </cell>
          <cell r="D50" t="str">
            <v>Klub Sportów Walki Szczecinek</v>
          </cell>
          <cell r="E50" t="str">
            <v>Radzimski Brajan</v>
          </cell>
        </row>
        <row r="51">
          <cell r="A51">
            <v>150</v>
          </cell>
          <cell r="B51" t="str">
            <v>x</v>
          </cell>
          <cell r="C51" t="str">
            <v>x</v>
          </cell>
          <cell r="D51" t="str">
            <v>Klub Sportów Walki Szczecinek</v>
          </cell>
          <cell r="E51" t="str">
            <v>Tutus Magdalena</v>
          </cell>
        </row>
        <row r="52">
          <cell r="A52">
            <v>151</v>
          </cell>
          <cell r="B52" t="str">
            <v>x</v>
          </cell>
          <cell r="C52" t="str">
            <v>x</v>
          </cell>
          <cell r="D52" t="str">
            <v>Klub Sportów Walki Szczecinek</v>
          </cell>
          <cell r="E52" t="str">
            <v>Wesołowska Karolina</v>
          </cell>
        </row>
        <row r="53">
          <cell r="A53">
            <v>152</v>
          </cell>
          <cell r="B53" t="str">
            <v>x</v>
          </cell>
          <cell r="C53" t="str">
            <v>x</v>
          </cell>
          <cell r="D53" t="str">
            <v>KS CZERWONY SMOK</v>
          </cell>
          <cell r="E53" t="str">
            <v> Donajkowski Bartosz</v>
          </cell>
        </row>
        <row r="54">
          <cell r="A54">
            <v>153</v>
          </cell>
          <cell r="B54" t="str">
            <v>x</v>
          </cell>
          <cell r="C54" t="str">
            <v>x</v>
          </cell>
          <cell r="D54" t="str">
            <v>KS CZERWONY SMOK</v>
          </cell>
          <cell r="E54" t="str">
            <v>Nowak Jacek</v>
          </cell>
        </row>
        <row r="55">
          <cell r="A55">
            <v>154</v>
          </cell>
          <cell r="B55" t="str">
            <v>x</v>
          </cell>
          <cell r="C55" t="str">
            <v>x</v>
          </cell>
          <cell r="D55" t="str">
            <v>KS Mega Taekyon</v>
          </cell>
          <cell r="E55" t="str">
            <v>Dębska Agata</v>
          </cell>
        </row>
        <row r="56">
          <cell r="A56">
            <v>155</v>
          </cell>
          <cell r="B56" t="str">
            <v>x</v>
          </cell>
          <cell r="C56" t="str">
            <v>x</v>
          </cell>
          <cell r="D56" t="str">
            <v>KS Mega Taekyon</v>
          </cell>
          <cell r="E56" t="str">
            <v>Dobrzeniecki Aleksander</v>
          </cell>
        </row>
        <row r="57">
          <cell r="A57">
            <v>156</v>
          </cell>
          <cell r="B57" t="str">
            <v>x</v>
          </cell>
          <cell r="C57" t="str">
            <v>x</v>
          </cell>
          <cell r="D57" t="str">
            <v>KS Mega Taekyon</v>
          </cell>
          <cell r="E57" t="str">
            <v>Jaworski Piotr</v>
          </cell>
        </row>
        <row r="58">
          <cell r="A58">
            <v>157</v>
          </cell>
          <cell r="B58" t="str">
            <v>x</v>
          </cell>
          <cell r="C58" t="str">
            <v>x</v>
          </cell>
          <cell r="D58" t="str">
            <v>KS Mega Taekyon</v>
          </cell>
          <cell r="E58" t="str">
            <v>Kowalski Jarosław</v>
          </cell>
        </row>
        <row r="59">
          <cell r="A59">
            <v>158</v>
          </cell>
          <cell r="B59" t="str">
            <v>x</v>
          </cell>
          <cell r="C59" t="str">
            <v>x</v>
          </cell>
          <cell r="D59" t="str">
            <v>KS Mega Taekyon</v>
          </cell>
          <cell r="E59" t="str">
            <v>Kwiatkowski Damian</v>
          </cell>
        </row>
        <row r="60">
          <cell r="A60">
            <v>159</v>
          </cell>
          <cell r="B60" t="str">
            <v>x</v>
          </cell>
          <cell r="C60" t="str">
            <v>x</v>
          </cell>
          <cell r="D60" t="str">
            <v>KS Mega Taekyon</v>
          </cell>
          <cell r="E60" t="str">
            <v>Miklaszewski Krzysztof</v>
          </cell>
        </row>
        <row r="61">
          <cell r="A61">
            <v>160</v>
          </cell>
          <cell r="B61" t="str">
            <v>x</v>
          </cell>
          <cell r="C61" t="str">
            <v>x</v>
          </cell>
          <cell r="D61" t="str">
            <v>KS Mega Taekyon</v>
          </cell>
          <cell r="E61" t="str">
            <v>Mirzejewski Mariusz</v>
          </cell>
        </row>
        <row r="62">
          <cell r="A62">
            <v>161</v>
          </cell>
          <cell r="B62" t="str">
            <v>x</v>
          </cell>
          <cell r="C62" t="str">
            <v>x</v>
          </cell>
          <cell r="D62" t="str">
            <v>LUKS"Hidori" Olecko</v>
          </cell>
          <cell r="E62" t="str">
            <v>Olszewska Dominika</v>
          </cell>
        </row>
        <row r="63">
          <cell r="A63">
            <v>162</v>
          </cell>
          <cell r="B63" t="str">
            <v>x</v>
          </cell>
          <cell r="C63" t="str">
            <v>x</v>
          </cell>
          <cell r="D63" t="str">
            <v>Międzyrzecki Klub Sportowy "HURAGAN" w Międzyrzecu Podlaskim</v>
          </cell>
          <cell r="E63" t="str">
            <v>Siliwoniuk Dawid</v>
          </cell>
        </row>
        <row r="64">
          <cell r="A64">
            <v>163</v>
          </cell>
          <cell r="B64" t="str">
            <v>x</v>
          </cell>
          <cell r="C64" t="str">
            <v>x</v>
          </cell>
          <cell r="D64" t="str">
            <v>Międzyrzecki Klub Sportowy "HURAGAN" w Międzyrzecu Podlaskim</v>
          </cell>
          <cell r="E64" t="str">
            <v>Siliwoniuk Urszula</v>
          </cell>
        </row>
        <row r="65">
          <cell r="A65">
            <v>164</v>
          </cell>
          <cell r="B65" t="str">
            <v>x</v>
          </cell>
          <cell r="C65" t="str">
            <v>x</v>
          </cell>
          <cell r="D65" t="str">
            <v>MLKS " Wikingowie" Pisz</v>
          </cell>
          <cell r="E65" t="str">
            <v>Jamroga Karolina</v>
          </cell>
        </row>
        <row r="66">
          <cell r="A66">
            <v>165</v>
          </cell>
          <cell r="B66" t="str">
            <v>x</v>
          </cell>
          <cell r="C66" t="str">
            <v>x</v>
          </cell>
          <cell r="D66" t="str">
            <v>MLKS " Wikingowie" Pisz</v>
          </cell>
          <cell r="E66" t="str">
            <v>Kaczyńska Ewelina</v>
          </cell>
        </row>
        <row r="67">
          <cell r="A67">
            <v>166</v>
          </cell>
          <cell r="B67" t="str">
            <v>x</v>
          </cell>
          <cell r="C67" t="str">
            <v>x</v>
          </cell>
          <cell r="D67" t="str">
            <v>MLKS " Wikingowie" Pisz</v>
          </cell>
          <cell r="E67" t="str">
            <v>Kryszkiewicz Igor</v>
          </cell>
        </row>
        <row r="68">
          <cell r="A68">
            <v>167</v>
          </cell>
          <cell r="B68" t="str">
            <v>x</v>
          </cell>
          <cell r="C68" t="str">
            <v>x</v>
          </cell>
          <cell r="D68" t="str">
            <v>MLKS " Wikingowie" Pisz</v>
          </cell>
          <cell r="E68" t="str">
            <v>Misierewicz Milena</v>
          </cell>
        </row>
        <row r="69">
          <cell r="A69">
            <v>168</v>
          </cell>
          <cell r="B69" t="str">
            <v>x</v>
          </cell>
          <cell r="C69" t="str">
            <v>x</v>
          </cell>
          <cell r="D69" t="str">
            <v>MLKS " Wikingowie" Pisz</v>
          </cell>
          <cell r="E69" t="str">
            <v>Rudziński Rajnold</v>
          </cell>
        </row>
        <row r="70">
          <cell r="A70">
            <v>169</v>
          </cell>
          <cell r="B70" t="str">
            <v>x</v>
          </cell>
          <cell r="C70" t="str">
            <v>x</v>
          </cell>
          <cell r="D70" t="str">
            <v>MLKS " Wikingowie" Pisz</v>
          </cell>
          <cell r="E70" t="str">
            <v>Ryło Damian</v>
          </cell>
        </row>
        <row r="71">
          <cell r="A71">
            <v>170</v>
          </cell>
          <cell r="B71" t="str">
            <v>x</v>
          </cell>
          <cell r="C71" t="str">
            <v>x</v>
          </cell>
          <cell r="D71" t="str">
            <v>MLKS " Wikingowie" Pisz</v>
          </cell>
          <cell r="E71" t="str">
            <v>Ryło Patrycja</v>
          </cell>
        </row>
        <row r="72">
          <cell r="A72">
            <v>171</v>
          </cell>
          <cell r="B72" t="str">
            <v>x</v>
          </cell>
          <cell r="C72" t="str">
            <v>x</v>
          </cell>
          <cell r="D72" t="str">
            <v>MLKS " Wikingowie" Pisz</v>
          </cell>
          <cell r="E72" t="str">
            <v>Sparzak Piotr</v>
          </cell>
        </row>
        <row r="73">
          <cell r="A73">
            <v>172</v>
          </cell>
          <cell r="B73" t="str">
            <v>x</v>
          </cell>
          <cell r="C73" t="str">
            <v>x</v>
          </cell>
          <cell r="D73" t="str">
            <v>MLKS " Wikingowie" Pisz</v>
          </cell>
          <cell r="E73" t="str">
            <v>Zielińska Katarzyna</v>
          </cell>
        </row>
        <row r="74">
          <cell r="A74">
            <v>173</v>
          </cell>
          <cell r="B74" t="str">
            <v>x</v>
          </cell>
          <cell r="C74" t="str">
            <v>x</v>
          </cell>
          <cell r="D74" t="str">
            <v>Młodzieżowy Klub Sportowy Medyk Łomża</v>
          </cell>
          <cell r="E74" t="str">
            <v>Bossowski Damian</v>
          </cell>
        </row>
        <row r="75">
          <cell r="A75">
            <v>174</v>
          </cell>
          <cell r="B75" t="str">
            <v>x</v>
          </cell>
          <cell r="C75" t="str">
            <v>x</v>
          </cell>
          <cell r="D75" t="str">
            <v>Młodzieżowy Klub Sportowy Medyk Łomża</v>
          </cell>
          <cell r="E75" t="str">
            <v>Brzeziak Bartosz</v>
          </cell>
        </row>
        <row r="76">
          <cell r="A76">
            <v>175</v>
          </cell>
          <cell r="B76" t="str">
            <v>x</v>
          </cell>
          <cell r="C76" t="str">
            <v>x</v>
          </cell>
          <cell r="D76" t="str">
            <v>Młodzieżowy Klub Sportowy Medyk Łomża</v>
          </cell>
          <cell r="E76" t="str">
            <v>Karwowski Karol</v>
          </cell>
        </row>
        <row r="77">
          <cell r="A77">
            <v>176</v>
          </cell>
          <cell r="B77" t="str">
            <v>x</v>
          </cell>
          <cell r="C77" t="str">
            <v>x</v>
          </cell>
          <cell r="D77" t="str">
            <v>Młodzieżowy Klub Sportowy Medyk Łomża</v>
          </cell>
          <cell r="E77" t="str">
            <v>Sobiewska Martyna</v>
          </cell>
        </row>
        <row r="78">
          <cell r="A78">
            <v>177</v>
          </cell>
          <cell r="B78" t="str">
            <v>x</v>
          </cell>
          <cell r="C78" t="str">
            <v>x</v>
          </cell>
          <cell r="D78" t="str">
            <v>Młodzieżowy Klub Sportowy Medyk Łomża</v>
          </cell>
          <cell r="E78" t="str">
            <v>Wyrwas Paulina</v>
          </cell>
        </row>
        <row r="79">
          <cell r="A79">
            <v>178</v>
          </cell>
          <cell r="B79" t="str">
            <v>x</v>
          </cell>
          <cell r="C79" t="str">
            <v>x</v>
          </cell>
          <cell r="D79" t="str">
            <v>MUKS "Białe Tygrysy" w Golinie</v>
          </cell>
          <cell r="E79" t="str">
            <v>Talbierz Wiktoria</v>
          </cell>
        </row>
        <row r="80">
          <cell r="A80">
            <v>179</v>
          </cell>
          <cell r="B80" t="str">
            <v>nie</v>
          </cell>
          <cell r="C80" t="str">
            <v>nie</v>
          </cell>
          <cell r="D80" t="str">
            <v>MUKS Piętnastka Bydgoszcz</v>
          </cell>
          <cell r="E80" t="str">
            <v>Brzeski Sebastian</v>
          </cell>
        </row>
        <row r="81">
          <cell r="A81">
            <v>180</v>
          </cell>
          <cell r="B81" t="str">
            <v>nie</v>
          </cell>
          <cell r="C81" t="str">
            <v>nie</v>
          </cell>
          <cell r="D81" t="str">
            <v>MUKS Piętnastka Bydgoszcz</v>
          </cell>
          <cell r="E81" t="str">
            <v>Gramza Jakub</v>
          </cell>
        </row>
        <row r="82">
          <cell r="A82">
            <v>181</v>
          </cell>
          <cell r="B82" t="str">
            <v>nie</v>
          </cell>
          <cell r="C82" t="str">
            <v>nie</v>
          </cell>
          <cell r="D82" t="str">
            <v>MUKS Piętnastka Bydgoszcz</v>
          </cell>
          <cell r="E82" t="str">
            <v>Harmacińska Weronika</v>
          </cell>
        </row>
        <row r="83">
          <cell r="A83">
            <v>182</v>
          </cell>
          <cell r="B83" t="str">
            <v>x</v>
          </cell>
          <cell r="C83" t="str">
            <v>x</v>
          </cell>
          <cell r="D83" t="str">
            <v>MUKS Piętnastka Bydgoszcz</v>
          </cell>
          <cell r="E83" t="str">
            <v>Juruś Mateusz</v>
          </cell>
        </row>
        <row r="84">
          <cell r="A84">
            <v>183</v>
          </cell>
          <cell r="B84" t="str">
            <v>nie</v>
          </cell>
          <cell r="C84" t="str">
            <v>nie</v>
          </cell>
          <cell r="D84" t="str">
            <v>MUKS Piętnastka Bydgoszcz</v>
          </cell>
          <cell r="E84" t="str">
            <v>Liana Dawid</v>
          </cell>
        </row>
        <row r="85">
          <cell r="A85">
            <v>184</v>
          </cell>
          <cell r="B85" t="str">
            <v>x</v>
          </cell>
          <cell r="C85" t="str">
            <v>x</v>
          </cell>
          <cell r="D85" t="str">
            <v>MUKS Piętnastka Bydgoszcz</v>
          </cell>
          <cell r="E85" t="str">
            <v>Lutostański Patryk</v>
          </cell>
        </row>
        <row r="86">
          <cell r="A86">
            <v>185</v>
          </cell>
          <cell r="B86" t="str">
            <v>x</v>
          </cell>
          <cell r="C86" t="str">
            <v>x</v>
          </cell>
          <cell r="D86" t="str">
            <v>MUKS Piętnastka Bydgoszcz</v>
          </cell>
          <cell r="E86" t="str">
            <v>Nożewnik Piotr</v>
          </cell>
        </row>
        <row r="87">
          <cell r="A87">
            <v>186</v>
          </cell>
          <cell r="B87" t="str">
            <v>x</v>
          </cell>
          <cell r="C87" t="str">
            <v>x</v>
          </cell>
          <cell r="D87" t="str">
            <v>MUKS Piętnastka Bydgoszcz</v>
          </cell>
          <cell r="E87" t="str">
            <v>Olszewski Adam</v>
          </cell>
        </row>
        <row r="88">
          <cell r="A88">
            <v>187</v>
          </cell>
          <cell r="B88" t="str">
            <v>nie</v>
          </cell>
          <cell r="C88" t="str">
            <v>nie</v>
          </cell>
          <cell r="D88" t="str">
            <v>MUKS Piętnastka Bydgoszcz</v>
          </cell>
          <cell r="E88" t="str">
            <v>Słomski Arkadiusz</v>
          </cell>
        </row>
        <row r="89">
          <cell r="A89">
            <v>188</v>
          </cell>
          <cell r="B89" t="str">
            <v>x</v>
          </cell>
          <cell r="C89" t="str">
            <v>x</v>
          </cell>
          <cell r="D89" t="str">
            <v>Nidzicki Klub Taekwondo Sportowego</v>
          </cell>
          <cell r="E89" t="str">
            <v>Chmielewski Bartłomiej</v>
          </cell>
        </row>
        <row r="90">
          <cell r="A90">
            <v>189</v>
          </cell>
          <cell r="B90" t="str">
            <v>x</v>
          </cell>
          <cell r="C90" t="str">
            <v>x</v>
          </cell>
          <cell r="D90" t="str">
            <v>Nidzicki Klub Taekwondo Sportowego</v>
          </cell>
          <cell r="E90" t="str">
            <v>Gadomska Izabela</v>
          </cell>
        </row>
        <row r="91">
          <cell r="A91">
            <v>190</v>
          </cell>
          <cell r="B91" t="str">
            <v>x</v>
          </cell>
          <cell r="C91" t="str">
            <v>x</v>
          </cell>
          <cell r="D91" t="str">
            <v>Nidzicki Klub Taekwondo Sportowego</v>
          </cell>
          <cell r="E91" t="str">
            <v>Gałka Magdalena</v>
          </cell>
        </row>
        <row r="92">
          <cell r="A92">
            <v>191</v>
          </cell>
          <cell r="B92" t="str">
            <v>x</v>
          </cell>
          <cell r="C92" t="str">
            <v>x</v>
          </cell>
          <cell r="D92" t="str">
            <v>Nidzicki Klub Taekwondo Sportowego</v>
          </cell>
          <cell r="E92" t="str">
            <v>Seroczyńska Beata</v>
          </cell>
        </row>
        <row r="93">
          <cell r="A93">
            <v>192</v>
          </cell>
          <cell r="B93" t="str">
            <v>x</v>
          </cell>
          <cell r="C93" t="str">
            <v>x</v>
          </cell>
          <cell r="D93" t="str">
            <v>Nidzicki Klub Taekwondo Sportowego</v>
          </cell>
          <cell r="E93" t="str">
            <v>Walkiewicz Ewelina</v>
          </cell>
        </row>
        <row r="94">
          <cell r="A94">
            <v>193</v>
          </cell>
          <cell r="B94" t="str">
            <v>x</v>
          </cell>
          <cell r="C94" t="str">
            <v>x</v>
          </cell>
          <cell r="D94" t="str">
            <v>Nidzicki Klub Taekwondo Sportowego</v>
          </cell>
          <cell r="E94" t="str">
            <v>Walkiewicz Paulina</v>
          </cell>
        </row>
        <row r="95">
          <cell r="A95">
            <v>194</v>
          </cell>
          <cell r="B95" t="str">
            <v>x</v>
          </cell>
          <cell r="C95" t="str">
            <v>x</v>
          </cell>
          <cell r="D95" t="str">
            <v>Nidzicki Klub Taekwondo Sportowego</v>
          </cell>
          <cell r="E95" t="str">
            <v>Zielska Aleksandra</v>
          </cell>
        </row>
        <row r="96">
          <cell r="A96">
            <v>195</v>
          </cell>
          <cell r="B96" t="str">
            <v>x</v>
          </cell>
          <cell r="C96" t="str">
            <v>x</v>
          </cell>
          <cell r="D96" t="str">
            <v>OPOLSKI KLUB TAEKWONDO</v>
          </cell>
          <cell r="E96" t="str">
            <v>Glapa Michalina </v>
          </cell>
        </row>
        <row r="97">
          <cell r="A97">
            <v>196</v>
          </cell>
          <cell r="B97" t="str">
            <v>x</v>
          </cell>
          <cell r="C97" t="str">
            <v>x</v>
          </cell>
          <cell r="D97" t="str">
            <v>OPOLSKI KLUB TAEKWONDO</v>
          </cell>
          <cell r="E97" t="str">
            <v>Hańbicki Adam</v>
          </cell>
        </row>
        <row r="98">
          <cell r="A98">
            <v>197</v>
          </cell>
          <cell r="B98" t="str">
            <v>x</v>
          </cell>
          <cell r="C98" t="str">
            <v>x</v>
          </cell>
          <cell r="D98" t="str">
            <v>OPOLSKI KLUB TAEKWONDO</v>
          </cell>
          <cell r="E98" t="str">
            <v>Herman Aleksandra</v>
          </cell>
        </row>
        <row r="99">
          <cell r="A99">
            <v>198</v>
          </cell>
          <cell r="B99" t="str">
            <v>x</v>
          </cell>
          <cell r="C99" t="str">
            <v>x</v>
          </cell>
          <cell r="D99" t="str">
            <v>OPOLSKI KLUB TAEKWONDO</v>
          </cell>
          <cell r="E99" t="str">
            <v>Kostrzycki Marcin</v>
          </cell>
        </row>
        <row r="100">
          <cell r="A100">
            <v>199</v>
          </cell>
          <cell r="B100" t="str">
            <v>x</v>
          </cell>
          <cell r="C100" t="str">
            <v>x</v>
          </cell>
          <cell r="D100" t="str">
            <v>OPOLSKI KLUB TAEKWONDO</v>
          </cell>
          <cell r="E100" t="str">
            <v>Proszkowiec Michał</v>
          </cell>
        </row>
        <row r="101">
          <cell r="A101">
            <v>200</v>
          </cell>
          <cell r="B101" t="str">
            <v>x</v>
          </cell>
          <cell r="C101" t="str">
            <v>x</v>
          </cell>
          <cell r="D101" t="str">
            <v>OŚ AZS woj.. Warm-mazur</v>
          </cell>
          <cell r="E101" t="str">
            <v>Kościesza Patrycja</v>
          </cell>
        </row>
        <row r="102">
          <cell r="A102">
            <v>201</v>
          </cell>
          <cell r="B102" t="str">
            <v>nie</v>
          </cell>
          <cell r="C102" t="str">
            <v>nie</v>
          </cell>
          <cell r="D102" t="str">
            <v>OŚ AZS woj.. Warm-mazur</v>
          </cell>
          <cell r="E102" t="str">
            <v>Słabysz Sebastian</v>
          </cell>
        </row>
        <row r="103">
          <cell r="A103">
            <v>202</v>
          </cell>
          <cell r="B103" t="str">
            <v>x</v>
          </cell>
          <cell r="C103" t="str">
            <v>x</v>
          </cell>
          <cell r="D103" t="str">
            <v>SKS "START" OLSZTYN</v>
          </cell>
          <cell r="E103" t="str">
            <v>Gawerska Angelika</v>
          </cell>
        </row>
        <row r="104">
          <cell r="A104">
            <v>203</v>
          </cell>
          <cell r="B104" t="str">
            <v>x</v>
          </cell>
          <cell r="C104" t="str">
            <v>x</v>
          </cell>
          <cell r="D104" t="str">
            <v>SKS "START" OLSZTYN</v>
          </cell>
          <cell r="E104" t="str">
            <v>Krzemieniecka Ola</v>
          </cell>
        </row>
        <row r="105">
          <cell r="A105">
            <v>204</v>
          </cell>
          <cell r="B105" t="str">
            <v>x</v>
          </cell>
          <cell r="C105" t="str">
            <v>x</v>
          </cell>
          <cell r="D105" t="str">
            <v>SKS "START" OLSZTYN</v>
          </cell>
          <cell r="E105" t="str">
            <v>Madeksza Krzysztof</v>
          </cell>
        </row>
        <row r="106">
          <cell r="A106">
            <v>205</v>
          </cell>
          <cell r="B106" t="str">
            <v>x</v>
          </cell>
          <cell r="C106" t="str">
            <v>x</v>
          </cell>
          <cell r="D106" t="str">
            <v>SKS "START" OLSZTYN</v>
          </cell>
          <cell r="E106" t="str">
            <v>Sopyło Maciej</v>
          </cell>
        </row>
        <row r="107">
          <cell r="A107">
            <v>206</v>
          </cell>
          <cell r="B107" t="str">
            <v>x</v>
          </cell>
          <cell r="C107" t="str">
            <v>x</v>
          </cell>
          <cell r="D107" t="str">
            <v>SKS "START" OLSZTYN</v>
          </cell>
          <cell r="E107" t="str">
            <v>Śmiglewska Magdalena</v>
          </cell>
        </row>
        <row r="108">
          <cell r="A108">
            <v>207</v>
          </cell>
          <cell r="B108" t="str">
            <v>x</v>
          </cell>
          <cell r="C108" t="str">
            <v>x</v>
          </cell>
          <cell r="D108" t="str">
            <v>TKKF PROMYK CIECHANÓW</v>
          </cell>
          <cell r="E108" t="str">
            <v>Gulczyński Michał</v>
          </cell>
        </row>
        <row r="109">
          <cell r="A109">
            <v>208</v>
          </cell>
          <cell r="B109" t="str">
            <v>x</v>
          </cell>
          <cell r="C109" t="str">
            <v>x</v>
          </cell>
          <cell r="D109" t="str">
            <v>TKKF PROMYK CIECHANÓW</v>
          </cell>
          <cell r="E109" t="str">
            <v>Obrębska Aleksandra</v>
          </cell>
        </row>
        <row r="110">
          <cell r="A110">
            <v>209</v>
          </cell>
          <cell r="B110" t="str">
            <v>x</v>
          </cell>
          <cell r="C110" t="str">
            <v>x</v>
          </cell>
          <cell r="D110" t="str">
            <v>TKKF PROMYK CIECHANÓW</v>
          </cell>
          <cell r="E110" t="str">
            <v>Pantlinowski Adrian</v>
          </cell>
        </row>
        <row r="111">
          <cell r="A111">
            <v>210</v>
          </cell>
          <cell r="B111" t="str">
            <v>x</v>
          </cell>
          <cell r="C111" t="str">
            <v>x</v>
          </cell>
          <cell r="D111" t="str">
            <v>TKKF PROMYK CIECHANÓW</v>
          </cell>
          <cell r="E111" t="str">
            <v>Potępa Krzysztof</v>
          </cell>
        </row>
        <row r="112">
          <cell r="A112">
            <v>211</v>
          </cell>
          <cell r="B112" t="str">
            <v>x</v>
          </cell>
          <cell r="C112" t="str">
            <v>x</v>
          </cell>
          <cell r="D112" t="str">
            <v>TKKF PROMYK CIECHANÓW</v>
          </cell>
          <cell r="E112" t="str">
            <v>Różycka Karolina</v>
          </cell>
        </row>
        <row r="113">
          <cell r="A113">
            <v>212</v>
          </cell>
          <cell r="B113" t="str">
            <v>x</v>
          </cell>
          <cell r="C113" t="str">
            <v>x</v>
          </cell>
          <cell r="D113" t="str">
            <v>TKKF PROMYK CIECHANÓW</v>
          </cell>
          <cell r="E113" t="str">
            <v>Tomaszewski Hubert</v>
          </cell>
        </row>
        <row r="114">
          <cell r="A114">
            <v>213</v>
          </cell>
          <cell r="B114" t="str">
            <v>x</v>
          </cell>
          <cell r="C114" t="str">
            <v>x</v>
          </cell>
          <cell r="D114" t="str">
            <v>Uczniowski Klub Sportowy "Andros" Puławy</v>
          </cell>
          <cell r="E114" t="str">
            <v> Rodzik Patryk</v>
          </cell>
        </row>
        <row r="115">
          <cell r="A115">
            <v>214</v>
          </cell>
          <cell r="B115" t="str">
            <v>nie</v>
          </cell>
          <cell r="C115" t="str">
            <v>nie</v>
          </cell>
          <cell r="D115" t="str">
            <v>Uczniowski Klub Sportowy "Andros" Puławy</v>
          </cell>
          <cell r="E115" t="str">
            <v>Bernat Olga</v>
          </cell>
        </row>
        <row r="116">
          <cell r="A116">
            <v>215</v>
          </cell>
          <cell r="B116" t="str">
            <v>x</v>
          </cell>
          <cell r="C116" t="str">
            <v>x</v>
          </cell>
          <cell r="D116" t="str">
            <v>Uczniowski Klub Sportowy "Andros" Puławy</v>
          </cell>
          <cell r="E116" t="str">
            <v>Bochenkiewicz Michał</v>
          </cell>
        </row>
        <row r="117">
          <cell r="A117">
            <v>216</v>
          </cell>
          <cell r="B117" t="str">
            <v>x</v>
          </cell>
          <cell r="C117" t="str">
            <v>x</v>
          </cell>
          <cell r="D117" t="str">
            <v>Uczniowski Klub Sportowy "Andros" Puławy</v>
          </cell>
          <cell r="E117" t="str">
            <v>Filipek Adrian</v>
          </cell>
        </row>
        <row r="118">
          <cell r="A118">
            <v>217</v>
          </cell>
          <cell r="B118" t="str">
            <v>x</v>
          </cell>
          <cell r="C118" t="str">
            <v>x</v>
          </cell>
          <cell r="D118" t="str">
            <v>Uczniowski Klub Sportowy "Andros" Puławy</v>
          </cell>
          <cell r="E118" t="str">
            <v>Ponikowski Artur</v>
          </cell>
        </row>
        <row r="119">
          <cell r="A119">
            <v>218</v>
          </cell>
          <cell r="B119" t="str">
            <v>x</v>
          </cell>
          <cell r="C119" t="str">
            <v>x</v>
          </cell>
          <cell r="D119" t="str">
            <v>Uczniowski Klub Sportowy "Andros" Puławy</v>
          </cell>
          <cell r="E119" t="str">
            <v>Sadowski Adam</v>
          </cell>
        </row>
        <row r="120">
          <cell r="A120">
            <v>219</v>
          </cell>
          <cell r="B120" t="str">
            <v>x</v>
          </cell>
          <cell r="C120" t="str">
            <v>x</v>
          </cell>
          <cell r="D120" t="str">
            <v>Uczniowski Klub Sportowy "Andros" Puławy</v>
          </cell>
          <cell r="E120" t="str">
            <v>Sadurski Krzysztof</v>
          </cell>
        </row>
        <row r="121">
          <cell r="A121">
            <v>220</v>
          </cell>
          <cell r="B121" t="str">
            <v>x</v>
          </cell>
          <cell r="C121" t="str">
            <v>x</v>
          </cell>
          <cell r="D121" t="str">
            <v>Uczniowski Klub Sportowy "Andros" Puławy</v>
          </cell>
          <cell r="E121" t="str">
            <v>Sosik Filip</v>
          </cell>
        </row>
        <row r="122">
          <cell r="A122">
            <v>221</v>
          </cell>
          <cell r="B122" t="str">
            <v>x</v>
          </cell>
          <cell r="C122" t="str">
            <v>x</v>
          </cell>
          <cell r="D122" t="str">
            <v>Uczniowski Klub Sportowy "Andros" Puławy</v>
          </cell>
          <cell r="E122" t="str">
            <v>Zając Dominik</v>
          </cell>
        </row>
        <row r="123">
          <cell r="A123">
            <v>222</v>
          </cell>
          <cell r="B123" t="str">
            <v>x</v>
          </cell>
          <cell r="C123" t="str">
            <v>x</v>
          </cell>
          <cell r="D123" t="str">
            <v>UKS Arcus Krynica</v>
          </cell>
          <cell r="E123" t="str">
            <v>Drabik Marcin</v>
          </cell>
        </row>
        <row r="124">
          <cell r="A124">
            <v>223</v>
          </cell>
          <cell r="B124" t="str">
            <v>x</v>
          </cell>
          <cell r="C124" t="str">
            <v>x</v>
          </cell>
          <cell r="D124" t="str">
            <v>UKS Arcus Krynica</v>
          </cell>
          <cell r="E124" t="str">
            <v>Kowalik Mateusz</v>
          </cell>
        </row>
        <row r="125">
          <cell r="A125">
            <v>224</v>
          </cell>
          <cell r="B125" t="str">
            <v>x</v>
          </cell>
          <cell r="C125" t="str">
            <v>x</v>
          </cell>
          <cell r="D125" t="str">
            <v>UKS Arcus Krynica</v>
          </cell>
          <cell r="E125" t="str">
            <v>Rucki Grzegorz</v>
          </cell>
        </row>
        <row r="126">
          <cell r="A126">
            <v>225</v>
          </cell>
          <cell r="B126" t="str">
            <v>x</v>
          </cell>
          <cell r="C126" t="str">
            <v>x</v>
          </cell>
          <cell r="D126" t="str">
            <v>UKS Arcus Krynica</v>
          </cell>
          <cell r="E126" t="str">
            <v>Ziaja Maja</v>
          </cell>
        </row>
        <row r="127">
          <cell r="A127">
            <v>226</v>
          </cell>
          <cell r="B127" t="str">
            <v>x</v>
          </cell>
          <cell r="C127" t="str">
            <v>x</v>
          </cell>
          <cell r="D127" t="str">
            <v>UKS Atlas Tarnowo Podgórne</v>
          </cell>
          <cell r="E127" t="str">
            <v>Kokociński Jakub</v>
          </cell>
        </row>
        <row r="128">
          <cell r="A128">
            <v>227</v>
          </cell>
          <cell r="B128" t="str">
            <v>x</v>
          </cell>
          <cell r="C128" t="str">
            <v>x</v>
          </cell>
          <cell r="D128" t="str">
            <v>UKS Atlas Tarnowo Podgórne</v>
          </cell>
          <cell r="E128" t="str">
            <v>Maciejewski Michał</v>
          </cell>
        </row>
        <row r="129">
          <cell r="A129">
            <v>228</v>
          </cell>
          <cell r="B129" t="str">
            <v>x</v>
          </cell>
          <cell r="C129" t="str">
            <v>x</v>
          </cell>
          <cell r="D129" t="str">
            <v>UKS Atlas Tarnowo Podgórne</v>
          </cell>
          <cell r="E129" t="str">
            <v>Pelczyk Beniamin</v>
          </cell>
        </row>
        <row r="130">
          <cell r="A130">
            <v>229</v>
          </cell>
          <cell r="B130" t="str">
            <v>x</v>
          </cell>
          <cell r="C130" t="str">
            <v>x</v>
          </cell>
          <cell r="D130" t="str">
            <v>UKS Atlas Tarnowo Podgórne</v>
          </cell>
          <cell r="E130" t="str">
            <v>Perz Mateusz</v>
          </cell>
        </row>
        <row r="131">
          <cell r="A131">
            <v>230</v>
          </cell>
          <cell r="B131" t="str">
            <v>nie</v>
          </cell>
          <cell r="C131" t="str">
            <v>nie</v>
          </cell>
          <cell r="D131" t="str">
            <v>UKS Bursztyn Gdańsk</v>
          </cell>
          <cell r="E131" t="str">
            <v>Andrzejewska Marta</v>
          </cell>
        </row>
        <row r="132">
          <cell r="A132">
            <v>231</v>
          </cell>
          <cell r="B132" t="str">
            <v>x</v>
          </cell>
          <cell r="C132" t="str">
            <v>x</v>
          </cell>
          <cell r="D132" t="str">
            <v>UKS Bursztyn Gdańsk</v>
          </cell>
          <cell r="E132" t="str">
            <v>Chrzanowski Michał</v>
          </cell>
        </row>
        <row r="133">
          <cell r="A133">
            <v>232</v>
          </cell>
          <cell r="B133" t="str">
            <v>nie</v>
          </cell>
          <cell r="C133" t="str">
            <v>nie</v>
          </cell>
          <cell r="D133" t="str">
            <v>UKS Bursztyn Gdańsk</v>
          </cell>
          <cell r="E133" t="str">
            <v>Graczyk Krzysztof</v>
          </cell>
        </row>
        <row r="134">
          <cell r="A134">
            <v>233</v>
          </cell>
          <cell r="B134" t="str">
            <v>x</v>
          </cell>
          <cell r="C134" t="str">
            <v>x</v>
          </cell>
          <cell r="D134" t="str">
            <v>UKS Bursztyn Gdańsk</v>
          </cell>
          <cell r="E134" t="str">
            <v>Kłos Michał</v>
          </cell>
        </row>
        <row r="135">
          <cell r="A135">
            <v>234</v>
          </cell>
          <cell r="B135" t="str">
            <v>nie</v>
          </cell>
          <cell r="C135" t="str">
            <v>nie</v>
          </cell>
          <cell r="D135" t="str">
            <v>UKS Bursztyn Gdańsk</v>
          </cell>
          <cell r="E135" t="str">
            <v>Luksenburg Magdalena</v>
          </cell>
        </row>
        <row r="136">
          <cell r="A136">
            <v>235</v>
          </cell>
          <cell r="B136" t="str">
            <v>x</v>
          </cell>
          <cell r="C136" t="str">
            <v>x</v>
          </cell>
          <cell r="D136" t="str">
            <v>UKS Bursztyn Gdańsk</v>
          </cell>
          <cell r="E136" t="str">
            <v>Smolarek Michał</v>
          </cell>
        </row>
        <row r="137">
          <cell r="A137">
            <v>236</v>
          </cell>
          <cell r="B137" t="str">
            <v>x</v>
          </cell>
          <cell r="C137" t="str">
            <v>x</v>
          </cell>
          <cell r="D137" t="str">
            <v>UKS Bursztyn Gdańsk</v>
          </cell>
          <cell r="E137" t="str">
            <v>Świtalski Emilian</v>
          </cell>
        </row>
        <row r="138">
          <cell r="A138">
            <v>237</v>
          </cell>
          <cell r="B138" t="str">
            <v>x</v>
          </cell>
          <cell r="C138" t="str">
            <v>x</v>
          </cell>
          <cell r="D138" t="str">
            <v>UKS Bursztyn Gdańsk</v>
          </cell>
          <cell r="E138" t="str">
            <v>Świtalski Konstanty</v>
          </cell>
        </row>
        <row r="139">
          <cell r="A139">
            <v>238</v>
          </cell>
          <cell r="B139" t="str">
            <v>x</v>
          </cell>
          <cell r="C139" t="str">
            <v>x</v>
          </cell>
          <cell r="D139" t="str">
            <v>UKS Dragon Długie Stare</v>
          </cell>
          <cell r="E139" t="str">
            <v>Cieśla Mikołaj</v>
          </cell>
        </row>
        <row r="140">
          <cell r="A140">
            <v>239</v>
          </cell>
          <cell r="B140" t="str">
            <v>x</v>
          </cell>
          <cell r="C140" t="str">
            <v>x</v>
          </cell>
          <cell r="D140" t="str">
            <v>UKS Dragon Długie Stare</v>
          </cell>
          <cell r="E140" t="str">
            <v>Dudziak Dawid</v>
          </cell>
        </row>
        <row r="141">
          <cell r="A141">
            <v>240</v>
          </cell>
          <cell r="B141" t="str">
            <v>x</v>
          </cell>
          <cell r="C141" t="str">
            <v>x</v>
          </cell>
          <cell r="D141" t="str">
            <v>UKS Dragon Długie Stare</v>
          </cell>
          <cell r="E141" t="str">
            <v>Lis Ernest</v>
          </cell>
        </row>
        <row r="142">
          <cell r="A142">
            <v>241</v>
          </cell>
          <cell r="B142" t="str">
            <v>x</v>
          </cell>
          <cell r="C142" t="str">
            <v>x</v>
          </cell>
          <cell r="D142" t="str">
            <v>UKS Dragon Długie Stare</v>
          </cell>
          <cell r="E142" t="str">
            <v>Mruk Kornelia</v>
          </cell>
        </row>
        <row r="143">
          <cell r="A143">
            <v>242</v>
          </cell>
          <cell r="B143" t="str">
            <v>nie</v>
          </cell>
          <cell r="C143" t="str">
            <v>nie</v>
          </cell>
          <cell r="D143" t="str">
            <v>UKS Dragon Długie Stare</v>
          </cell>
          <cell r="E143" t="str">
            <v>Szymyślik Daniel</v>
          </cell>
        </row>
        <row r="144">
          <cell r="A144">
            <v>243</v>
          </cell>
          <cell r="B144" t="str">
            <v>x</v>
          </cell>
          <cell r="C144" t="str">
            <v>x</v>
          </cell>
          <cell r="D144" t="str">
            <v>UKS Dragon Długie Stare</v>
          </cell>
          <cell r="E144" t="str">
            <v>Wawrzyniak Dawid</v>
          </cell>
        </row>
        <row r="145">
          <cell r="A145">
            <v>244</v>
          </cell>
          <cell r="B145" t="str">
            <v>x</v>
          </cell>
          <cell r="C145" t="str">
            <v>x</v>
          </cell>
          <cell r="D145" t="str">
            <v>UKS Feniks Śrem</v>
          </cell>
          <cell r="E145" t="str">
            <v>Bianek Michał</v>
          </cell>
        </row>
        <row r="146">
          <cell r="A146">
            <v>245</v>
          </cell>
          <cell r="B146" t="str">
            <v>x</v>
          </cell>
          <cell r="C146" t="str">
            <v>x</v>
          </cell>
          <cell r="D146" t="str">
            <v>UKS Feniks Śrem</v>
          </cell>
          <cell r="E146" t="str">
            <v>Drożdżyńska Monika</v>
          </cell>
        </row>
        <row r="147">
          <cell r="A147">
            <v>246</v>
          </cell>
          <cell r="B147" t="str">
            <v>x</v>
          </cell>
          <cell r="C147" t="str">
            <v>x</v>
          </cell>
          <cell r="D147" t="str">
            <v>UKS Feniks Śrem</v>
          </cell>
          <cell r="E147" t="str">
            <v>Kuczkowska Agnieszka</v>
          </cell>
        </row>
        <row r="148">
          <cell r="A148">
            <v>247</v>
          </cell>
          <cell r="B148" t="str">
            <v>x</v>
          </cell>
          <cell r="C148" t="str">
            <v>x</v>
          </cell>
          <cell r="D148" t="str">
            <v>UKS Feniks Śrem</v>
          </cell>
          <cell r="E148" t="str">
            <v>Nowowiejska Joanna</v>
          </cell>
        </row>
        <row r="149">
          <cell r="A149">
            <v>248</v>
          </cell>
          <cell r="B149" t="str">
            <v>x</v>
          </cell>
          <cell r="C149" t="str">
            <v>x</v>
          </cell>
          <cell r="D149" t="str">
            <v>UKS G - 8 Bielany</v>
          </cell>
          <cell r="E149" t="str">
            <v>Andrzejewski Kamil</v>
          </cell>
        </row>
        <row r="150">
          <cell r="A150">
            <v>249</v>
          </cell>
          <cell r="B150" t="str">
            <v>x</v>
          </cell>
          <cell r="C150" t="str">
            <v>x</v>
          </cell>
          <cell r="D150" t="str">
            <v>UKS G - 8 Bielany</v>
          </cell>
          <cell r="E150" t="str">
            <v>Butkiewicz Andrzej</v>
          </cell>
        </row>
        <row r="151">
          <cell r="A151">
            <v>250</v>
          </cell>
          <cell r="B151" t="str">
            <v>x</v>
          </cell>
          <cell r="C151" t="str">
            <v>x</v>
          </cell>
          <cell r="D151" t="str">
            <v>UKS G - 8 Bielany</v>
          </cell>
          <cell r="E151" t="str">
            <v>Ginter Tomasz</v>
          </cell>
        </row>
        <row r="152">
          <cell r="A152">
            <v>251</v>
          </cell>
          <cell r="B152" t="str">
            <v>x</v>
          </cell>
          <cell r="C152" t="str">
            <v>x</v>
          </cell>
          <cell r="D152" t="str">
            <v>UKS G - 8 Bielany</v>
          </cell>
          <cell r="E152" t="str">
            <v>Grabska Małgorzata</v>
          </cell>
        </row>
        <row r="153">
          <cell r="A153">
            <v>252</v>
          </cell>
          <cell r="B153" t="str">
            <v>x</v>
          </cell>
          <cell r="C153" t="str">
            <v>x</v>
          </cell>
          <cell r="D153" t="str">
            <v>UKS G - 8 Bielany</v>
          </cell>
          <cell r="E153" t="str">
            <v>Grabski Łukasz</v>
          </cell>
        </row>
        <row r="154">
          <cell r="A154">
            <v>253</v>
          </cell>
          <cell r="B154" t="str">
            <v>x</v>
          </cell>
          <cell r="C154" t="str">
            <v>x</v>
          </cell>
          <cell r="D154" t="str">
            <v>UKS G - 8 Bielany</v>
          </cell>
          <cell r="E154" t="str">
            <v>Kwieciński Jakub</v>
          </cell>
        </row>
        <row r="155">
          <cell r="A155">
            <v>254</v>
          </cell>
          <cell r="B155" t="str">
            <v>x</v>
          </cell>
          <cell r="C155" t="str">
            <v>x</v>
          </cell>
          <cell r="D155" t="str">
            <v>UKS G - 8 Bielany</v>
          </cell>
          <cell r="E155" t="str">
            <v>Łuczak Sylwia</v>
          </cell>
        </row>
        <row r="156">
          <cell r="A156">
            <v>255</v>
          </cell>
          <cell r="B156" t="str">
            <v>nie</v>
          </cell>
          <cell r="C156" t="str">
            <v>nie</v>
          </cell>
          <cell r="D156" t="str">
            <v>UKS G - 8 Bielany</v>
          </cell>
          <cell r="E156" t="str">
            <v>Tkacz Jowita</v>
          </cell>
        </row>
        <row r="157">
          <cell r="A157">
            <v>256</v>
          </cell>
          <cell r="B157" t="str">
            <v>x</v>
          </cell>
          <cell r="C157" t="str">
            <v>x</v>
          </cell>
          <cell r="D157" t="str">
            <v>UKS G - 8 Bielany</v>
          </cell>
          <cell r="E157" t="str">
            <v>Wenderlich Pamela</v>
          </cell>
        </row>
        <row r="158">
          <cell r="A158">
            <v>257</v>
          </cell>
          <cell r="B158" t="str">
            <v>x</v>
          </cell>
          <cell r="C158" t="str">
            <v>x</v>
          </cell>
          <cell r="D158" t="str">
            <v>UKS JEDYNKA JAROCIN</v>
          </cell>
          <cell r="E158" t="str">
            <v>Pilarczyk Marcelina</v>
          </cell>
        </row>
        <row r="159">
          <cell r="A159">
            <v>258</v>
          </cell>
          <cell r="B159" t="str">
            <v>x</v>
          </cell>
          <cell r="C159" t="str">
            <v>x</v>
          </cell>
          <cell r="D159" t="str">
            <v>UKS JEDYNKA JAROCIN</v>
          </cell>
          <cell r="E159" t="str">
            <v>Ratajczak Marcin</v>
          </cell>
        </row>
        <row r="160">
          <cell r="A160">
            <v>259</v>
          </cell>
          <cell r="B160" t="str">
            <v>x</v>
          </cell>
          <cell r="C160" t="str">
            <v>x</v>
          </cell>
          <cell r="D160" t="str">
            <v>UKS LO PONIATOWA</v>
          </cell>
          <cell r="E160" t="str">
            <v>Kaleta Kamil</v>
          </cell>
        </row>
        <row r="161">
          <cell r="A161">
            <v>260</v>
          </cell>
          <cell r="B161" t="str">
            <v>x</v>
          </cell>
          <cell r="C161" t="str">
            <v>x</v>
          </cell>
          <cell r="D161" t="str">
            <v>UKS LO PONIATOWA</v>
          </cell>
          <cell r="E161" t="str">
            <v>Kobiałka Przemysław</v>
          </cell>
        </row>
        <row r="162">
          <cell r="A162">
            <v>261</v>
          </cell>
          <cell r="B162" t="str">
            <v>nie</v>
          </cell>
          <cell r="C162" t="str">
            <v>nie</v>
          </cell>
          <cell r="D162" t="str">
            <v>UKS LO PONIATOWA</v>
          </cell>
          <cell r="E162" t="str">
            <v>Łyjak Ewelina</v>
          </cell>
        </row>
        <row r="163">
          <cell r="A163">
            <v>262</v>
          </cell>
          <cell r="B163" t="str">
            <v>x</v>
          </cell>
          <cell r="C163" t="str">
            <v>x</v>
          </cell>
          <cell r="D163" t="str">
            <v>UKS Sokół Kościan</v>
          </cell>
          <cell r="E163" t="str">
            <v>Bogusławski Jakub</v>
          </cell>
        </row>
        <row r="164">
          <cell r="A164">
            <v>263</v>
          </cell>
          <cell r="B164" t="str">
            <v>x</v>
          </cell>
          <cell r="C164" t="str">
            <v>x</v>
          </cell>
          <cell r="D164" t="str">
            <v>UKS Sokół Kościan</v>
          </cell>
          <cell r="E164" t="str">
            <v>Brzoza Jakub</v>
          </cell>
        </row>
        <row r="165">
          <cell r="A165">
            <v>264</v>
          </cell>
          <cell r="B165" t="str">
            <v>x</v>
          </cell>
          <cell r="C165" t="str">
            <v>x</v>
          </cell>
          <cell r="D165" t="str">
            <v>UKS Sokół Kościan</v>
          </cell>
          <cell r="E165" t="str">
            <v>Krysmann Arian</v>
          </cell>
        </row>
        <row r="166">
          <cell r="A166">
            <v>265</v>
          </cell>
          <cell r="B166" t="str">
            <v>x</v>
          </cell>
          <cell r="C166" t="str">
            <v>x</v>
          </cell>
          <cell r="D166" t="str">
            <v>UKS Sokół Kościan</v>
          </cell>
          <cell r="E166" t="str">
            <v>Litwin Małgorzata</v>
          </cell>
        </row>
        <row r="167">
          <cell r="A167">
            <v>266</v>
          </cell>
          <cell r="B167" t="str">
            <v>x</v>
          </cell>
          <cell r="C167" t="str">
            <v>x</v>
          </cell>
          <cell r="D167" t="str">
            <v>UKS Sokół Kościan</v>
          </cell>
          <cell r="E167" t="str">
            <v>Molska Maja</v>
          </cell>
        </row>
        <row r="168">
          <cell r="A168">
            <v>267</v>
          </cell>
          <cell r="B168" t="str">
            <v>x</v>
          </cell>
          <cell r="C168" t="str">
            <v>x</v>
          </cell>
          <cell r="D168" t="str">
            <v>UKS Sokół Kościan</v>
          </cell>
          <cell r="E168" t="str">
            <v>Szymanowska Paula</v>
          </cell>
        </row>
        <row r="169">
          <cell r="A169">
            <v>268</v>
          </cell>
          <cell r="B169" t="str">
            <v>x</v>
          </cell>
          <cell r="C169" t="str">
            <v>x</v>
          </cell>
          <cell r="D169" t="str">
            <v>UKS Sokół Kościan</v>
          </cell>
          <cell r="E169" t="str">
            <v>Tomińska Agata</v>
          </cell>
        </row>
        <row r="170">
          <cell r="A170">
            <v>269</v>
          </cell>
          <cell r="B170" t="str">
            <v>x</v>
          </cell>
          <cell r="C170" t="str">
            <v>x</v>
          </cell>
          <cell r="D170" t="str">
            <v>UKS Taebaek Bielany</v>
          </cell>
          <cell r="E170" t="str">
            <v>Kalinowski Łukasz</v>
          </cell>
        </row>
        <row r="171">
          <cell r="A171">
            <v>270</v>
          </cell>
          <cell r="B171" t="str">
            <v>x</v>
          </cell>
          <cell r="C171" t="str">
            <v>x</v>
          </cell>
          <cell r="D171" t="str">
            <v>UKS Taebaek Bielany</v>
          </cell>
          <cell r="E171" t="str">
            <v>Kalinowski Piotr</v>
          </cell>
        </row>
        <row r="172">
          <cell r="A172">
            <v>271</v>
          </cell>
          <cell r="B172" t="str">
            <v>x</v>
          </cell>
          <cell r="C172" t="str">
            <v>x</v>
          </cell>
          <cell r="D172" t="str">
            <v>UKS Taebaek Bielany</v>
          </cell>
          <cell r="E172" t="str">
            <v>Kolasa Małgorzata</v>
          </cell>
        </row>
        <row r="173">
          <cell r="A173">
            <v>272</v>
          </cell>
          <cell r="B173" t="str">
            <v>x</v>
          </cell>
          <cell r="C173" t="str">
            <v>x</v>
          </cell>
          <cell r="D173" t="str">
            <v>UKS Taebaek Bielany</v>
          </cell>
          <cell r="E173" t="str">
            <v>Kwiatkowski Łukasz</v>
          </cell>
        </row>
        <row r="174">
          <cell r="A174">
            <v>273</v>
          </cell>
          <cell r="B174" t="str">
            <v>x</v>
          </cell>
          <cell r="C174" t="str">
            <v>x</v>
          </cell>
          <cell r="D174" t="str">
            <v>UKS Taebaek Bielany</v>
          </cell>
          <cell r="E174" t="str">
            <v>Małysiak Axel</v>
          </cell>
        </row>
        <row r="175">
          <cell r="A175">
            <v>274</v>
          </cell>
          <cell r="B175" t="str">
            <v>x</v>
          </cell>
          <cell r="C175" t="str">
            <v>x</v>
          </cell>
          <cell r="D175" t="str">
            <v>UKS Taebaek Bielany</v>
          </cell>
          <cell r="E175" t="str">
            <v>Milczewski Bartosz</v>
          </cell>
        </row>
        <row r="176">
          <cell r="A176">
            <v>275</v>
          </cell>
          <cell r="B176" t="str">
            <v>nie</v>
          </cell>
          <cell r="C176" t="str">
            <v>nie</v>
          </cell>
          <cell r="D176" t="str">
            <v>UKS Taebaek Bielany</v>
          </cell>
          <cell r="E176" t="str">
            <v>Niedzielewski Karol</v>
          </cell>
        </row>
        <row r="177">
          <cell r="A177">
            <v>276</v>
          </cell>
          <cell r="B177" t="str">
            <v>x</v>
          </cell>
          <cell r="C177" t="str">
            <v>x</v>
          </cell>
          <cell r="D177" t="str">
            <v>UKS Taebaek Bielany</v>
          </cell>
          <cell r="E177" t="str">
            <v>Pietrzak Kacper</v>
          </cell>
        </row>
        <row r="178">
          <cell r="A178">
            <v>277</v>
          </cell>
          <cell r="B178" t="str">
            <v>x</v>
          </cell>
          <cell r="C178" t="str">
            <v>x</v>
          </cell>
          <cell r="D178" t="str">
            <v>UKS Taebaek Bielany</v>
          </cell>
          <cell r="E178" t="str">
            <v>Rudolf Joanna</v>
          </cell>
        </row>
        <row r="179">
          <cell r="A179">
            <v>278</v>
          </cell>
          <cell r="B179" t="str">
            <v>x</v>
          </cell>
          <cell r="C179" t="str">
            <v>x</v>
          </cell>
          <cell r="D179" t="str">
            <v>UKS Taebaek Bielany</v>
          </cell>
          <cell r="E179" t="str">
            <v>Woźniak Patrycja</v>
          </cell>
        </row>
        <row r="180">
          <cell r="A180">
            <v>279</v>
          </cell>
          <cell r="B180" t="str">
            <v>x</v>
          </cell>
          <cell r="C180" t="str">
            <v>x</v>
          </cell>
          <cell r="D180" t="str">
            <v>UKS Taebaek Bielany</v>
          </cell>
          <cell r="E180" t="str">
            <v>Woźniak Weronika</v>
          </cell>
        </row>
        <row r="181">
          <cell r="A181">
            <v>280</v>
          </cell>
          <cell r="B181" t="str">
            <v>x</v>
          </cell>
          <cell r="C181" t="str">
            <v>x</v>
          </cell>
          <cell r="D181" t="str">
            <v>UKS Taekwondo </v>
          </cell>
          <cell r="E181" t="str">
            <v>Leporowska Magda</v>
          </cell>
        </row>
        <row r="182">
          <cell r="A182">
            <v>281</v>
          </cell>
          <cell r="B182" t="str">
            <v>x</v>
          </cell>
          <cell r="C182" t="str">
            <v>x</v>
          </cell>
          <cell r="D182" t="str">
            <v>UKS Taekwondo </v>
          </cell>
          <cell r="E182" t="str">
            <v>Nakonieczny Piotr</v>
          </cell>
        </row>
        <row r="183">
          <cell r="A183">
            <v>282</v>
          </cell>
          <cell r="B183" t="str">
            <v>x</v>
          </cell>
          <cell r="C183" t="str">
            <v>x</v>
          </cell>
          <cell r="D183" t="str">
            <v>UKS Taekwondo </v>
          </cell>
          <cell r="E183" t="str">
            <v>Ryll Patryk</v>
          </cell>
        </row>
        <row r="184">
          <cell r="A184">
            <v>283</v>
          </cell>
          <cell r="B184" t="str">
            <v>x</v>
          </cell>
          <cell r="C184" t="str">
            <v>x</v>
          </cell>
          <cell r="D184" t="str">
            <v>UKS Tiger Taekwondo</v>
          </cell>
          <cell r="E184" t="str">
            <v>Pachocki Tomek</v>
          </cell>
        </row>
        <row r="185">
          <cell r="A185">
            <v>284</v>
          </cell>
          <cell r="B185" t="str">
            <v>x</v>
          </cell>
          <cell r="C185" t="str">
            <v>x</v>
          </cell>
          <cell r="D185" t="str">
            <v>UKS TKD Kórnik</v>
          </cell>
          <cell r="E185" t="str">
            <v>Mikołajczak Piotr</v>
          </cell>
        </row>
        <row r="186">
          <cell r="A186">
            <v>285</v>
          </cell>
          <cell r="B186" t="str">
            <v>x</v>
          </cell>
          <cell r="C186" t="str">
            <v>x</v>
          </cell>
          <cell r="D186" t="str">
            <v>UKS TKD Kórnik</v>
          </cell>
          <cell r="E186" t="str">
            <v>Walerczyk Paweł</v>
          </cell>
        </row>
        <row r="187">
          <cell r="A187">
            <v>286</v>
          </cell>
          <cell r="B187" t="str">
            <v>x</v>
          </cell>
          <cell r="C187" t="str">
            <v>x</v>
          </cell>
          <cell r="D187" t="str">
            <v>UKS VICTORIA MORĄG</v>
          </cell>
          <cell r="E187" t="str">
            <v>Guzowska Anna</v>
          </cell>
        </row>
        <row r="188">
          <cell r="A188">
            <v>287</v>
          </cell>
          <cell r="B188" t="str">
            <v>x</v>
          </cell>
          <cell r="C188" t="str">
            <v>x</v>
          </cell>
          <cell r="D188" t="str">
            <v>UKS VICTORIA MORĄG</v>
          </cell>
          <cell r="E188" t="str">
            <v>Guzowska Gabriela</v>
          </cell>
        </row>
        <row r="189">
          <cell r="A189">
            <v>288</v>
          </cell>
          <cell r="B189" t="str">
            <v>x</v>
          </cell>
          <cell r="C189" t="str">
            <v>x</v>
          </cell>
          <cell r="D189" t="str">
            <v>UKS VICTORIA MORĄG</v>
          </cell>
          <cell r="E189" t="str">
            <v>Knyś Aleksandra</v>
          </cell>
        </row>
        <row r="190">
          <cell r="A190">
            <v>289</v>
          </cell>
          <cell r="B190" t="str">
            <v>x</v>
          </cell>
          <cell r="C190" t="str">
            <v>x</v>
          </cell>
          <cell r="D190" t="str">
            <v>UKS VICTORIA MORĄG</v>
          </cell>
          <cell r="E190" t="str">
            <v>Ławrynowicz Dawid</v>
          </cell>
        </row>
        <row r="191">
          <cell r="A191">
            <v>290</v>
          </cell>
          <cell r="B191" t="str">
            <v>x</v>
          </cell>
          <cell r="C191" t="str">
            <v>x</v>
          </cell>
          <cell r="D191" t="str">
            <v>ULKS Borne Sulinowo</v>
          </cell>
          <cell r="E191" t="str">
            <v>Anikiej Marcin</v>
          </cell>
        </row>
        <row r="192">
          <cell r="A192">
            <v>291</v>
          </cell>
          <cell r="B192" t="str">
            <v>x</v>
          </cell>
          <cell r="C192" t="str">
            <v>x</v>
          </cell>
          <cell r="D192" t="str">
            <v>ULKS Borne Sulinowo</v>
          </cell>
          <cell r="E192" t="str">
            <v>Bichun Mateusz</v>
          </cell>
        </row>
        <row r="193">
          <cell r="A193">
            <v>292</v>
          </cell>
          <cell r="B193" t="str">
            <v>x</v>
          </cell>
          <cell r="C193" t="str">
            <v>x</v>
          </cell>
          <cell r="D193" t="str">
            <v>ULKS Borne Sulinowo</v>
          </cell>
          <cell r="E193" t="str">
            <v>Dobrzyński Tomasz</v>
          </cell>
        </row>
        <row r="194">
          <cell r="A194">
            <v>293</v>
          </cell>
          <cell r="B194" t="str">
            <v>nie</v>
          </cell>
          <cell r="C194" t="str">
            <v>nie</v>
          </cell>
          <cell r="D194" t="str">
            <v>ULKS Borne Sulinowo</v>
          </cell>
          <cell r="E194" t="str">
            <v>Lecko Dagmara</v>
          </cell>
        </row>
        <row r="195">
          <cell r="A195">
            <v>294</v>
          </cell>
          <cell r="B195" t="str">
            <v>nie</v>
          </cell>
          <cell r="C195" t="str">
            <v>nie</v>
          </cell>
          <cell r="D195" t="str">
            <v>ULKS Borne Sulinowo</v>
          </cell>
          <cell r="E195" t="str">
            <v>Mazurkiewicz Anita</v>
          </cell>
        </row>
        <row r="196">
          <cell r="A196">
            <v>295</v>
          </cell>
          <cell r="B196" t="str">
            <v>x</v>
          </cell>
          <cell r="C196" t="str">
            <v>x</v>
          </cell>
          <cell r="D196" t="str">
            <v>ULKS Borne Sulinowo</v>
          </cell>
          <cell r="E196" t="str">
            <v>Michałkiewicz Olga</v>
          </cell>
        </row>
        <row r="197">
          <cell r="A197">
            <v>296</v>
          </cell>
          <cell r="B197" t="str">
            <v>nie</v>
          </cell>
          <cell r="C197" t="str">
            <v>nie</v>
          </cell>
          <cell r="D197" t="str">
            <v>ULKS Borne Sulinowo</v>
          </cell>
          <cell r="E197" t="str">
            <v>Ostrowski Maciej</v>
          </cell>
        </row>
        <row r="198">
          <cell r="A198">
            <v>297</v>
          </cell>
          <cell r="B198" t="str">
            <v>x</v>
          </cell>
          <cell r="C198" t="str">
            <v>x</v>
          </cell>
          <cell r="D198" t="str">
            <v>ULKS Borne Sulinowo</v>
          </cell>
          <cell r="E198" t="str">
            <v>Parkot Paweł</v>
          </cell>
        </row>
        <row r="199">
          <cell r="A199">
            <v>298</v>
          </cell>
          <cell r="B199" t="str">
            <v>x</v>
          </cell>
          <cell r="C199" t="str">
            <v>x</v>
          </cell>
          <cell r="D199" t="str">
            <v>ULKS Borne Sulinowo</v>
          </cell>
          <cell r="E199" t="str">
            <v>Sieniawska Sylwia</v>
          </cell>
        </row>
        <row r="200">
          <cell r="A200">
            <v>299</v>
          </cell>
          <cell r="B200" t="str">
            <v>x</v>
          </cell>
          <cell r="C200" t="str">
            <v>x</v>
          </cell>
          <cell r="D200" t="str">
            <v>ULKS Borne Sulinowo</v>
          </cell>
          <cell r="E200" t="str">
            <v>Szypulski Rafał</v>
          </cell>
        </row>
        <row r="201">
          <cell r="A201">
            <v>300</v>
          </cell>
          <cell r="B201" t="str">
            <v>x</v>
          </cell>
          <cell r="C201" t="str">
            <v>x</v>
          </cell>
          <cell r="D201" t="str">
            <v>ULKS Borne Sulinowo</v>
          </cell>
          <cell r="E201" t="str">
            <v>Zakrzewski Adrian</v>
          </cell>
        </row>
        <row r="202">
          <cell r="A202">
            <v>301</v>
          </cell>
          <cell r="B202" t="str">
            <v>x</v>
          </cell>
          <cell r="C202" t="str">
            <v>x</v>
          </cell>
          <cell r="D202" t="str">
            <v>ULKSW  Pomorze - Świnoujście</v>
          </cell>
          <cell r="E202" t="str">
            <v>Listek Jonatan</v>
          </cell>
        </row>
        <row r="203">
          <cell r="A203">
            <v>301</v>
          </cell>
          <cell r="B203" t="str">
            <v>x</v>
          </cell>
          <cell r="C203" t="str">
            <v>x</v>
          </cell>
          <cell r="D203" t="str">
            <v>ULKSW  Pomorze - Świnoujście</v>
          </cell>
          <cell r="E203" t="str">
            <v>Szornak Aleksander</v>
          </cell>
        </row>
        <row r="204">
          <cell r="A204">
            <v>302</v>
          </cell>
          <cell r="B204" t="str">
            <v>x</v>
          </cell>
          <cell r="C204" t="str">
            <v>x</v>
          </cell>
          <cell r="D204" t="str">
            <v>ULKSW  Pomorze - Świnoujście</v>
          </cell>
          <cell r="E204" t="str">
            <v>Topolski Adrian</v>
          </cell>
        </row>
        <row r="205">
          <cell r="A205">
            <v>303</v>
          </cell>
          <cell r="B205" t="str">
            <v>x</v>
          </cell>
          <cell r="C205" t="str">
            <v>x</v>
          </cell>
          <cell r="D205" t="str">
            <v>WKS Gwardia</v>
          </cell>
          <cell r="E205" t="str">
            <v>Visaev Sulim</v>
          </cell>
        </row>
        <row r="206">
          <cell r="A206">
            <v>303</v>
          </cell>
        </row>
        <row r="207">
          <cell r="A207">
            <v>304</v>
          </cell>
        </row>
        <row r="208">
          <cell r="A208">
            <v>305</v>
          </cell>
        </row>
        <row r="209">
          <cell r="A209">
            <v>306</v>
          </cell>
        </row>
        <row r="210">
          <cell r="A210">
            <v>307</v>
          </cell>
        </row>
        <row r="211">
          <cell r="A211">
            <v>308</v>
          </cell>
        </row>
        <row r="212">
          <cell r="A212">
            <v>309</v>
          </cell>
        </row>
        <row r="213">
          <cell r="A213">
            <v>310</v>
          </cell>
        </row>
        <row r="214">
          <cell r="A214">
            <v>311</v>
          </cell>
        </row>
        <row r="215">
          <cell r="A215">
            <v>312</v>
          </cell>
        </row>
        <row r="216">
          <cell r="A216">
            <v>313</v>
          </cell>
        </row>
        <row r="217">
          <cell r="A217">
            <v>314</v>
          </cell>
        </row>
        <row r="218">
          <cell r="A218">
            <v>315</v>
          </cell>
        </row>
        <row r="219">
          <cell r="A219">
            <v>316</v>
          </cell>
        </row>
        <row r="220">
          <cell r="A220">
            <v>317</v>
          </cell>
        </row>
        <row r="221">
          <cell r="A221">
            <v>318</v>
          </cell>
        </row>
        <row r="222">
          <cell r="A222">
            <v>319</v>
          </cell>
        </row>
        <row r="223">
          <cell r="A223">
            <v>320</v>
          </cell>
        </row>
        <row r="224">
          <cell r="A224">
            <v>321</v>
          </cell>
        </row>
        <row r="225">
          <cell r="A225">
            <v>322</v>
          </cell>
        </row>
        <row r="226">
          <cell r="A226">
            <v>323</v>
          </cell>
        </row>
        <row r="227">
          <cell r="A227">
            <v>324</v>
          </cell>
        </row>
        <row r="228">
          <cell r="A228">
            <v>325</v>
          </cell>
        </row>
        <row r="229">
          <cell r="A229">
            <v>326</v>
          </cell>
        </row>
        <row r="230">
          <cell r="A230">
            <v>327</v>
          </cell>
        </row>
        <row r="231">
          <cell r="A231">
            <v>328</v>
          </cell>
        </row>
        <row r="232">
          <cell r="A232">
            <v>329</v>
          </cell>
        </row>
        <row r="233">
          <cell r="A233">
            <v>330</v>
          </cell>
        </row>
        <row r="234">
          <cell r="A234">
            <v>331</v>
          </cell>
        </row>
        <row r="235">
          <cell r="A235">
            <v>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zoomScale="70" zoomScaleNormal="70" workbookViewId="0" topLeftCell="A1">
      <selection activeCell="L18" sqref="L18"/>
    </sheetView>
  </sheetViews>
  <sheetFormatPr defaultColWidth="9.140625" defaultRowHeight="12.75"/>
  <cols>
    <col min="1" max="2" width="5.00390625" style="0" customWidth="1"/>
    <col min="3" max="4" width="14.7109375" style="0" customWidth="1"/>
    <col min="5" max="19" width="5.00390625" style="0" customWidth="1"/>
    <col min="20" max="21" width="14.7109375" style="0" customWidth="1"/>
    <col min="22" max="25" width="5.00390625" style="0" customWidth="1"/>
    <col min="26" max="27" width="18.7109375" style="0" customWidth="1"/>
  </cols>
  <sheetData>
    <row r="1" spans="1:22" ht="33.75">
      <c r="A1" s="1"/>
      <c r="B1" s="2"/>
      <c r="C1" s="3"/>
      <c r="D1" s="4"/>
      <c r="E1" s="5"/>
      <c r="F1" s="2"/>
      <c r="G1" s="1"/>
      <c r="H1" s="4"/>
      <c r="I1" s="6"/>
      <c r="J1" s="4"/>
      <c r="K1" s="7"/>
      <c r="L1" s="8" t="str">
        <f>'[1]ustawienia'!C4</f>
        <v>OOM </v>
      </c>
      <c r="M1" s="7"/>
      <c r="N1" s="4"/>
      <c r="O1" s="7"/>
      <c r="P1" s="4"/>
      <c r="Q1" s="4"/>
      <c r="R1" s="2"/>
      <c r="S1" s="4"/>
      <c r="T1" s="4"/>
      <c r="U1" s="9"/>
      <c r="V1" s="4"/>
    </row>
    <row r="2" spans="1:22" ht="12.75">
      <c r="A2" s="1"/>
      <c r="B2" s="2"/>
      <c r="C2" s="10" t="str">
        <f>'[1]ustawienia'!C2</f>
        <v>Opracował: Michał Poniewierski</v>
      </c>
      <c r="D2" s="1"/>
      <c r="E2" s="5"/>
      <c r="F2" s="2"/>
      <c r="G2" s="1"/>
      <c r="H2" s="4"/>
      <c r="I2" s="6"/>
      <c r="J2" s="4"/>
      <c r="K2" s="7"/>
      <c r="L2" s="4"/>
      <c r="M2" s="7"/>
      <c r="N2" s="4"/>
      <c r="O2" s="7"/>
      <c r="P2" s="4"/>
      <c r="Q2" s="4"/>
      <c r="R2" s="4"/>
      <c r="S2" s="4"/>
      <c r="T2" s="4"/>
      <c r="U2" s="9"/>
      <c r="V2" s="4"/>
    </row>
    <row r="3" spans="1:22" ht="27.75">
      <c r="A3" s="1"/>
      <c r="B3" s="2"/>
      <c r="C3" s="11"/>
      <c r="D3" s="1"/>
      <c r="E3" s="5"/>
      <c r="F3" s="2"/>
      <c r="G3" s="1"/>
      <c r="H3" s="4"/>
      <c r="I3" s="6"/>
      <c r="J3" s="4"/>
      <c r="K3" s="7"/>
      <c r="L3" s="12" t="str">
        <f>'[1]ustawienia'!C6</f>
        <v>12-13 maj 2007 Opole</v>
      </c>
      <c r="M3" s="7"/>
      <c r="N3" s="4"/>
      <c r="O3" s="7"/>
      <c r="P3" s="4"/>
      <c r="Q3" s="4"/>
      <c r="R3" s="2"/>
      <c r="S3" s="4"/>
      <c r="T3" s="4"/>
      <c r="U3" s="9"/>
      <c r="V3" s="4"/>
    </row>
    <row r="4" spans="1:22" ht="12.75">
      <c r="A4" s="1"/>
      <c r="B4" s="2"/>
      <c r="C4" s="11"/>
      <c r="D4" s="1"/>
      <c r="E4" s="5"/>
      <c r="F4" s="2"/>
      <c r="G4" s="1"/>
      <c r="H4" s="4"/>
      <c r="I4" s="6"/>
      <c r="J4" s="4"/>
      <c r="K4" s="7"/>
      <c r="L4" s="4"/>
      <c r="M4" s="7"/>
      <c r="N4" s="4"/>
      <c r="O4" s="7"/>
      <c r="P4" s="4"/>
      <c r="Q4" s="4"/>
      <c r="R4" s="4"/>
      <c r="S4" s="4"/>
      <c r="T4" s="4"/>
      <c r="U4" s="9"/>
      <c r="V4" s="4"/>
    </row>
    <row r="5" spans="1:29" ht="12.75">
      <c r="A5" s="13"/>
      <c r="B5" s="14"/>
      <c r="C5" s="15"/>
      <c r="D5" s="13"/>
      <c r="E5" s="16"/>
      <c r="F5" s="17"/>
      <c r="G5" s="4"/>
      <c r="H5" s="4"/>
      <c r="I5" s="6"/>
      <c r="J5" s="4"/>
      <c r="K5" s="7"/>
      <c r="L5" s="4"/>
      <c r="M5" s="7"/>
      <c r="N5" s="4"/>
      <c r="O5" s="7"/>
      <c r="P5" s="4"/>
      <c r="Q5" s="4"/>
      <c r="R5" s="4"/>
      <c r="S5" s="4"/>
      <c r="T5" s="4"/>
      <c r="U5" s="9"/>
      <c r="V5" s="4"/>
      <c r="W5" s="18"/>
      <c r="X5" s="18"/>
      <c r="Y5" s="18"/>
      <c r="Z5" s="18"/>
      <c r="AA5" s="18"/>
      <c r="AB5" s="18"/>
      <c r="AC5" s="18"/>
    </row>
    <row r="6" spans="1:29" ht="23.25">
      <c r="A6" s="19"/>
      <c r="B6" s="20"/>
      <c r="C6" s="20"/>
      <c r="D6" s="21"/>
      <c r="E6" s="22"/>
      <c r="F6" s="23"/>
      <c r="G6" s="4"/>
      <c r="H6" s="4"/>
      <c r="I6" s="24"/>
      <c r="J6" s="25"/>
      <c r="K6" s="26"/>
      <c r="L6" s="27" t="s">
        <v>83</v>
      </c>
      <c r="M6" s="26"/>
      <c r="N6" s="25"/>
      <c r="O6" s="26"/>
      <c r="P6" s="25"/>
      <c r="Q6" s="25"/>
      <c r="R6" s="23"/>
      <c r="S6" s="25"/>
      <c r="T6" s="25"/>
      <c r="U6" s="28"/>
      <c r="V6" s="25"/>
      <c r="W6" s="18"/>
      <c r="X6" s="18"/>
      <c r="Y6" s="18"/>
      <c r="Z6" s="18"/>
      <c r="AA6" s="18"/>
      <c r="AB6" s="18"/>
      <c r="AC6" s="18"/>
    </row>
    <row r="7" spans="1:29" ht="12.75">
      <c r="A7" s="19"/>
      <c r="B7" s="19" t="s">
        <v>0</v>
      </c>
      <c r="C7" s="29" t="s">
        <v>0</v>
      </c>
      <c r="D7" s="30"/>
      <c r="E7" s="19"/>
      <c r="F7" s="31"/>
      <c r="G7" s="19"/>
      <c r="H7" s="32"/>
      <c r="I7" s="32"/>
      <c r="J7" s="32"/>
      <c r="K7" s="32"/>
      <c r="L7" s="32"/>
      <c r="M7" s="32"/>
      <c r="N7" s="32"/>
      <c r="O7" s="32"/>
      <c r="P7" s="32"/>
      <c r="Q7" s="19"/>
      <c r="R7" s="31"/>
      <c r="S7" s="31"/>
      <c r="T7" s="33"/>
      <c r="U7" s="34" t="s">
        <v>0</v>
      </c>
      <c r="V7" s="19" t="s">
        <v>0</v>
      </c>
      <c r="W7" s="19"/>
      <c r="X7" s="35"/>
      <c r="Y7" s="32">
        <v>1</v>
      </c>
      <c r="Z7" s="32">
        <f>IF(L19&lt;&gt;"",IF(L19=K22,K22,M22),"")</f>
        <v>161</v>
      </c>
      <c r="AA7" s="30" t="str">
        <f>IF((Z7)&lt;&gt;"",VLOOKUP(Z7,('[1]rejestracja'!$A$1:$F$596),5,TRUE),"")</f>
        <v>Olszewska Dominika</v>
      </c>
      <c r="AB7" s="30" t="str">
        <f>IF((Z7)&lt;&gt;"",VLOOKUP(Z7,('[1]rejestracja'!$A$1:$D$596),4,TRUE),"")</f>
        <v>LUKS"Hidori" Olecko</v>
      </c>
      <c r="AC7" s="13">
        <f>'[1]ustawienia'!$G$2</f>
        <v>9</v>
      </c>
    </row>
    <row r="8" spans="1:29" ht="13.5" thickBot="1">
      <c r="A8" s="19"/>
      <c r="B8" s="19" t="s">
        <v>0</v>
      </c>
      <c r="C8" s="29" t="s">
        <v>0</v>
      </c>
      <c r="D8" s="31"/>
      <c r="E8" s="31"/>
      <c r="F8" s="31"/>
      <c r="G8" s="31"/>
      <c r="H8" s="36"/>
      <c r="I8" s="36"/>
      <c r="J8" s="36"/>
      <c r="K8" s="36"/>
      <c r="L8" s="36"/>
      <c r="M8" s="36"/>
      <c r="N8" s="36"/>
      <c r="O8" s="36"/>
      <c r="P8" s="36"/>
      <c r="Q8" s="31"/>
      <c r="R8" s="31"/>
      <c r="S8" s="19"/>
      <c r="T8" s="37"/>
      <c r="U8" s="34" t="s">
        <v>0</v>
      </c>
      <c r="V8" s="19" t="s">
        <v>0</v>
      </c>
      <c r="W8" s="19"/>
      <c r="X8" s="35"/>
      <c r="Y8" s="32">
        <v>2</v>
      </c>
      <c r="Z8" s="32">
        <f>IF(L19&lt;&gt;"",IF(L19&lt;&gt;K22,K22,M22),"")</f>
        <v>189</v>
      </c>
      <c r="AA8" s="30" t="str">
        <f>IF((Z8)&lt;&gt;"",VLOOKUP(Z8,('[1]rejestracja'!$A$1:$F$596),5,TRUE),"")</f>
        <v>Gadomska Izabela</v>
      </c>
      <c r="AB8" s="30" t="str">
        <f>IF((Z8)&lt;&gt;"",VLOOKUP(Z8,('[1]rejestracja'!$A$1:$D$596),4,TRUE),"")</f>
        <v>Nidzicki Klub Taekwondo Sportowego</v>
      </c>
      <c r="AC8" s="13">
        <f>'[1]ustawienia'!$G$3</f>
        <v>7</v>
      </c>
    </row>
    <row r="9" spans="1:29" ht="13.5" thickBot="1">
      <c r="A9" s="31"/>
      <c r="B9" s="31" t="s">
        <v>0</v>
      </c>
      <c r="C9" s="29" t="s">
        <v>0</v>
      </c>
      <c r="D9" s="30"/>
      <c r="E9" s="19"/>
      <c r="F9" s="31"/>
      <c r="G9" s="31"/>
      <c r="H9" s="31"/>
      <c r="I9" s="36"/>
      <c r="J9" s="36"/>
      <c r="K9" s="36"/>
      <c r="L9" s="36"/>
      <c r="M9" s="36"/>
      <c r="N9" s="36"/>
      <c r="O9" s="36"/>
      <c r="P9" s="42"/>
      <c r="Q9" s="42"/>
      <c r="R9" s="42"/>
      <c r="S9" s="41"/>
      <c r="T9" s="43"/>
      <c r="U9" s="44" t="s">
        <v>76</v>
      </c>
      <c r="V9" s="38">
        <v>189</v>
      </c>
      <c r="W9" s="31">
        <v>2</v>
      </c>
      <c r="X9" s="35"/>
      <c r="Y9" s="32">
        <v>3</v>
      </c>
      <c r="Z9" s="32">
        <f>IF(M22&lt;&gt;"",IF(M22=N14,N30,N14),"")</f>
        <v>167</v>
      </c>
      <c r="AA9" s="30" t="str">
        <f>IF((Z9)&lt;&gt;"",VLOOKUP(Z9,('[1]rejestracja'!$A$1:$F$596),5,TRUE),"")</f>
        <v>Misierewicz Milena</v>
      </c>
      <c r="AB9" s="30" t="str">
        <f>IF((Z9)&lt;&gt;"",VLOOKUP(Z9,('[1]rejestracja'!$A$1:$D$596),4,TRUE),"")</f>
        <v>MLKS " Wikingowie" Pisz</v>
      </c>
      <c r="AC9" s="13">
        <f>'[1]ustawienia'!$G$4</f>
        <v>5</v>
      </c>
    </row>
    <row r="10" spans="1:29" ht="13.5" thickBot="1">
      <c r="A10" s="19"/>
      <c r="B10" s="19" t="s">
        <v>0</v>
      </c>
      <c r="C10" s="29" t="s">
        <v>0</v>
      </c>
      <c r="D10" s="31"/>
      <c r="E10" s="31"/>
      <c r="F10" s="31"/>
      <c r="G10" s="31"/>
      <c r="H10" s="31"/>
      <c r="I10" s="31"/>
      <c r="J10" s="36"/>
      <c r="K10" s="36"/>
      <c r="L10" s="36"/>
      <c r="M10" s="31"/>
      <c r="N10" s="36"/>
      <c r="O10" s="36"/>
      <c r="P10" s="38">
        <f>V9</f>
        <v>189</v>
      </c>
      <c r="Q10" s="31"/>
      <c r="R10" s="31"/>
      <c r="S10" s="19"/>
      <c r="T10" s="37"/>
      <c r="U10" s="34" t="s">
        <v>0</v>
      </c>
      <c r="V10" s="19" t="s">
        <v>0</v>
      </c>
      <c r="W10" s="19"/>
      <c r="X10" s="35"/>
      <c r="Y10" s="32">
        <v>3</v>
      </c>
      <c r="Z10" s="32">
        <f>IF(K22&lt;&gt;"",IF(K22=J14,J30,J14),"")</f>
        <v>103</v>
      </c>
      <c r="AA10" s="30" t="str">
        <f>IF((Z10)&lt;&gt;"",VLOOKUP(Z10,('[1]rejestracja'!$A$1:$F$596),5,TRUE),"")</f>
        <v>Derra Milena</v>
      </c>
      <c r="AB10" s="30" t="str">
        <f>IF((Z10)&lt;&gt;"",VLOOKUP(Z10,('[1]rejestracja'!$A$1:$D$596),4,TRUE),"")</f>
        <v>AZS Organizacja Środowiskowa w Gdańsku</v>
      </c>
      <c r="AC10" s="13">
        <f>'[1]ustawienia'!$G$4</f>
        <v>5</v>
      </c>
    </row>
    <row r="11" spans="1:29" ht="12.75">
      <c r="A11" s="31"/>
      <c r="B11" s="31" t="s">
        <v>0</v>
      </c>
      <c r="C11" s="29" t="s">
        <v>0</v>
      </c>
      <c r="D11" s="30"/>
      <c r="E11" s="19"/>
      <c r="F11" s="31"/>
      <c r="G11" s="31"/>
      <c r="H11" s="31"/>
      <c r="I11" s="31"/>
      <c r="J11" s="36"/>
      <c r="K11" s="36"/>
      <c r="L11" s="36"/>
      <c r="M11" s="36"/>
      <c r="N11" s="31"/>
      <c r="O11" s="47"/>
      <c r="P11" s="48"/>
      <c r="Q11" s="31"/>
      <c r="R11" s="31"/>
      <c r="S11" s="19"/>
      <c r="T11" s="33"/>
      <c r="U11" s="34" t="s">
        <v>0</v>
      </c>
      <c r="V11" s="31" t="s">
        <v>0</v>
      </c>
      <c r="W11" s="31"/>
      <c r="X11" s="35"/>
      <c r="Y11" s="32">
        <v>5</v>
      </c>
      <c r="Z11" s="32">
        <f>IF(J30&lt;&gt;"",IF(J30&lt;&gt;H34,H34,H26),"")</f>
        <v>147</v>
      </c>
      <c r="AA11" s="30" t="str">
        <f>IF((Z11)&lt;&gt;"",VLOOKUP(Z11,('[1]rejestracja'!$A$1:$F$596),5,TRUE),"")</f>
        <v>Napiórkowska Izabela</v>
      </c>
      <c r="AB11" s="30" t="str">
        <f>IF((Z11)&lt;&gt;"",VLOOKUP(Z11,('[1]rejestracja'!$A$1:$D$596),4,TRUE),"")</f>
        <v>Klub Sportów Walki Szczecinek</v>
      </c>
      <c r="AC11" s="13">
        <f>'[1]ustawienia'!$G$5</f>
        <v>3</v>
      </c>
    </row>
    <row r="12" spans="1:29" ht="13.5" thickBot="1">
      <c r="A12" s="19"/>
      <c r="B12" s="19" t="s">
        <v>0</v>
      </c>
      <c r="C12" s="29" t="s">
        <v>0</v>
      </c>
      <c r="D12" s="31"/>
      <c r="E12" s="31"/>
      <c r="F12" s="31"/>
      <c r="G12" s="31"/>
      <c r="H12" s="31"/>
      <c r="I12" s="31"/>
      <c r="J12" s="36"/>
      <c r="K12" s="36"/>
      <c r="L12" s="36"/>
      <c r="M12" s="36"/>
      <c r="N12" s="31"/>
      <c r="O12" s="47"/>
      <c r="P12" s="36"/>
      <c r="Q12" s="31"/>
      <c r="R12" s="31"/>
      <c r="S12" s="19"/>
      <c r="T12" s="37"/>
      <c r="U12" s="34" t="s">
        <v>0</v>
      </c>
      <c r="V12" s="19" t="s">
        <v>0</v>
      </c>
      <c r="W12" s="19"/>
      <c r="X12" s="35"/>
      <c r="Y12" s="32">
        <v>5</v>
      </c>
      <c r="Z12" s="32">
        <f>IF(N30&lt;&gt;"",IF(N30&lt;&gt;P34,P34,P26),"")</f>
        <v>150</v>
      </c>
      <c r="AA12" s="30" t="str">
        <f>IF((Z12)&lt;&gt;"",VLOOKUP(Z12,('[1]rejestracja'!$A$1:$F$596),5,TRUE),"")</f>
        <v>Tutus Magdalena</v>
      </c>
      <c r="AB12" s="30" t="str">
        <f>IF((Z12)&lt;&gt;"",VLOOKUP(Z12,('[1]rejestracja'!$A$1:$D$596),4,TRUE),"")</f>
        <v>Klub Sportów Walki Szczecinek</v>
      </c>
      <c r="AC12" s="13">
        <f>'[1]ustawienia'!$G$5</f>
        <v>3</v>
      </c>
    </row>
    <row r="13" spans="1:29" ht="13.5" thickBot="1">
      <c r="A13" s="31">
        <v>1</v>
      </c>
      <c r="B13" s="38">
        <v>103</v>
      </c>
      <c r="C13" s="65" t="s">
        <v>77</v>
      </c>
      <c r="D13" s="40"/>
      <c r="E13" s="41"/>
      <c r="F13" s="42"/>
      <c r="G13" s="42"/>
      <c r="H13" s="42"/>
      <c r="I13" s="42"/>
      <c r="J13" s="36"/>
      <c r="K13" s="36"/>
      <c r="L13" s="36"/>
      <c r="M13" s="36"/>
      <c r="N13" s="31"/>
      <c r="O13" s="47"/>
      <c r="P13" s="36"/>
      <c r="Q13" s="31"/>
      <c r="R13" s="31"/>
      <c r="S13" s="19"/>
      <c r="T13" s="33"/>
      <c r="U13" s="34" t="s">
        <v>0</v>
      </c>
      <c r="V13" s="31" t="s">
        <v>0</v>
      </c>
      <c r="W13" s="31"/>
      <c r="X13" s="35"/>
      <c r="Y13" s="32">
        <v>5</v>
      </c>
      <c r="Z13" s="32">
        <f>IF(N14&lt;&gt;"",IF(N14&lt;&gt;P10,P10,P18),"")</f>
        <v>148</v>
      </c>
      <c r="AA13" s="30" t="str">
        <f>IF((Z13)&lt;&gt;"",VLOOKUP(Z13,('[1]rejestracja'!$A$1:$F$596),5,TRUE),"")</f>
        <v>Opyd Jowita</v>
      </c>
      <c r="AB13" s="30" t="str">
        <f>IF((Z13)&lt;&gt;"",VLOOKUP(Z13,('[1]rejestracja'!$A$1:$D$596),4,TRUE),"")</f>
        <v>Klub Sportów Walki Szczecinek</v>
      </c>
      <c r="AC13" s="13">
        <f>'[1]ustawienia'!$G$5</f>
        <v>3</v>
      </c>
    </row>
    <row r="14" spans="1:29" ht="13.5" thickBot="1">
      <c r="A14" s="19"/>
      <c r="B14" s="19" t="s">
        <v>0</v>
      </c>
      <c r="C14" s="29" t="s">
        <v>0</v>
      </c>
      <c r="D14" s="31"/>
      <c r="E14" s="31"/>
      <c r="F14" s="31"/>
      <c r="G14" s="31"/>
      <c r="H14" s="31"/>
      <c r="I14" s="47"/>
      <c r="J14" s="46">
        <f>B13</f>
        <v>103</v>
      </c>
      <c r="K14" s="36"/>
      <c r="L14" s="36"/>
      <c r="M14" s="36"/>
      <c r="N14" s="51">
        <v>189</v>
      </c>
      <c r="O14" s="50">
        <v>309</v>
      </c>
      <c r="P14" s="71" t="s">
        <v>86</v>
      </c>
      <c r="Q14" s="31"/>
      <c r="R14" s="31"/>
      <c r="S14" s="19"/>
      <c r="T14" s="37"/>
      <c r="U14" s="34" t="s">
        <v>0</v>
      </c>
      <c r="V14" s="19" t="s">
        <v>0</v>
      </c>
      <c r="W14" s="19"/>
      <c r="X14" s="35"/>
      <c r="Y14" s="32"/>
      <c r="Z14" s="32"/>
      <c r="AA14" s="30"/>
      <c r="AB14" s="30"/>
      <c r="AC14" s="13"/>
    </row>
    <row r="15" spans="1:29" ht="12.75">
      <c r="A15" s="31"/>
      <c r="B15" s="31" t="s">
        <v>0</v>
      </c>
      <c r="C15" s="29" t="s">
        <v>0</v>
      </c>
      <c r="D15" s="30"/>
      <c r="E15" s="19"/>
      <c r="F15" s="31"/>
      <c r="G15" s="31"/>
      <c r="H15" s="31"/>
      <c r="I15" s="31"/>
      <c r="J15" s="47"/>
      <c r="K15" s="36"/>
      <c r="L15" s="36"/>
      <c r="M15" s="47"/>
      <c r="N15" s="48"/>
      <c r="O15" s="53"/>
      <c r="P15" s="36"/>
      <c r="Q15" s="31"/>
      <c r="R15" s="31"/>
      <c r="S15" s="19"/>
      <c r="T15" s="33"/>
      <c r="U15" s="34" t="s">
        <v>0</v>
      </c>
      <c r="V15" s="31" t="s">
        <v>0</v>
      </c>
      <c r="W15" s="31"/>
      <c r="X15" s="35"/>
      <c r="Y15" s="32"/>
      <c r="Z15" s="32"/>
      <c r="AA15" s="30"/>
      <c r="AB15" s="30"/>
      <c r="AC15" s="13"/>
    </row>
    <row r="16" spans="1:29" ht="12.75">
      <c r="A16" s="19"/>
      <c r="B16" s="19" t="s">
        <v>0</v>
      </c>
      <c r="C16" s="29" t="s">
        <v>0</v>
      </c>
      <c r="D16" s="31"/>
      <c r="E16" s="31"/>
      <c r="F16" s="31"/>
      <c r="G16" s="31"/>
      <c r="H16" s="31"/>
      <c r="I16" s="31"/>
      <c r="J16" s="47"/>
      <c r="K16" s="36"/>
      <c r="L16" s="36"/>
      <c r="M16" s="47"/>
      <c r="N16" s="55"/>
      <c r="O16" s="53"/>
      <c r="P16" s="36"/>
      <c r="Q16" s="31"/>
      <c r="R16" s="31"/>
      <c r="S16" s="19"/>
      <c r="T16" s="37"/>
      <c r="U16" s="34" t="s">
        <v>0</v>
      </c>
      <c r="V16" s="19" t="s">
        <v>0</v>
      </c>
      <c r="W16" s="19"/>
      <c r="X16" s="35"/>
      <c r="Y16" s="32"/>
      <c r="Z16" s="32"/>
      <c r="AA16" s="30"/>
      <c r="AB16" s="30"/>
      <c r="AC16" s="13"/>
    </row>
    <row r="17" spans="1:29" ht="13.5" thickBot="1">
      <c r="A17" s="31"/>
      <c r="B17" s="31" t="s">
        <v>0</v>
      </c>
      <c r="C17" s="29" t="s">
        <v>0</v>
      </c>
      <c r="D17" s="30"/>
      <c r="E17" s="19"/>
      <c r="F17" s="31"/>
      <c r="G17" s="31"/>
      <c r="H17" s="31"/>
      <c r="I17" s="31"/>
      <c r="J17" s="47"/>
      <c r="K17" s="36"/>
      <c r="L17" s="36"/>
      <c r="M17" s="47"/>
      <c r="N17" s="55"/>
      <c r="O17" s="53"/>
      <c r="P17" s="31"/>
      <c r="Q17" s="31"/>
      <c r="R17" s="31"/>
      <c r="S17" s="19"/>
      <c r="T17" s="33"/>
      <c r="U17" s="34" t="s">
        <v>0</v>
      </c>
      <c r="V17" s="31" t="s">
        <v>0</v>
      </c>
      <c r="W17" s="31"/>
      <c r="X17" s="35"/>
      <c r="Y17" s="32"/>
      <c r="Z17" s="32"/>
      <c r="AA17" s="30"/>
      <c r="AB17" s="30"/>
      <c r="AC17" s="13"/>
    </row>
    <row r="18" spans="1:29" ht="13.5" thickBot="1">
      <c r="A18" s="19"/>
      <c r="B18" s="19" t="s">
        <v>0</v>
      </c>
      <c r="C18" s="29" t="s">
        <v>0</v>
      </c>
      <c r="D18" s="31"/>
      <c r="E18" s="31"/>
      <c r="F18" s="31"/>
      <c r="G18" s="31"/>
      <c r="H18" s="31"/>
      <c r="I18" s="31"/>
      <c r="J18" s="47"/>
      <c r="K18" s="36"/>
      <c r="L18" s="36" t="s">
        <v>1</v>
      </c>
      <c r="M18" s="47"/>
      <c r="N18" s="36"/>
      <c r="O18" s="53"/>
      <c r="P18" s="61">
        <f>V19</f>
        <v>148</v>
      </c>
      <c r="Q18" s="69"/>
      <c r="R18" s="60"/>
      <c r="S18" s="58"/>
      <c r="T18" s="62"/>
      <c r="U18" s="63" t="s">
        <v>0</v>
      </c>
      <c r="V18" s="58" t="s">
        <v>0</v>
      </c>
      <c r="W18" s="19"/>
      <c r="X18" s="35"/>
      <c r="Y18" s="32"/>
      <c r="Z18" s="32"/>
      <c r="AA18" s="30"/>
      <c r="AB18" s="30"/>
      <c r="AC18" s="13"/>
    </row>
    <row r="19" spans="1:29" ht="13.5" thickBot="1">
      <c r="A19" s="31"/>
      <c r="B19" s="31" t="s">
        <v>0</v>
      </c>
      <c r="C19" s="29" t="s">
        <v>0</v>
      </c>
      <c r="D19" s="30"/>
      <c r="E19" s="19"/>
      <c r="F19" s="31"/>
      <c r="G19" s="31"/>
      <c r="H19" s="31"/>
      <c r="I19" s="31"/>
      <c r="J19" s="47"/>
      <c r="K19" s="36"/>
      <c r="L19" s="50">
        <v>161</v>
      </c>
      <c r="M19" s="47"/>
      <c r="N19" s="36"/>
      <c r="O19" s="31"/>
      <c r="P19" s="31"/>
      <c r="Q19" s="31"/>
      <c r="R19" s="31"/>
      <c r="S19" s="19"/>
      <c r="T19" s="33"/>
      <c r="U19" s="34" t="s">
        <v>78</v>
      </c>
      <c r="V19" s="61">
        <v>148</v>
      </c>
      <c r="W19" s="31">
        <v>7</v>
      </c>
      <c r="X19" s="35"/>
      <c r="Y19" s="32"/>
      <c r="Z19" s="32"/>
      <c r="AA19" s="30"/>
      <c r="AB19" s="30"/>
      <c r="AC19" s="13"/>
    </row>
    <row r="20" spans="1:29" ht="12.75">
      <c r="A20" s="19"/>
      <c r="B20" s="19" t="s">
        <v>0</v>
      </c>
      <c r="C20" s="29" t="s">
        <v>0</v>
      </c>
      <c r="D20" s="31"/>
      <c r="E20" s="31"/>
      <c r="F20" s="31"/>
      <c r="G20" s="31"/>
      <c r="H20" s="31"/>
      <c r="I20" s="31"/>
      <c r="J20" s="47"/>
      <c r="K20" s="36"/>
      <c r="L20" s="36"/>
      <c r="M20" s="47"/>
      <c r="N20" s="36"/>
      <c r="O20" s="31"/>
      <c r="P20" s="36"/>
      <c r="Q20" s="31"/>
      <c r="R20" s="31"/>
      <c r="S20" s="19"/>
      <c r="T20" s="37"/>
      <c r="U20" s="34" t="s">
        <v>0</v>
      </c>
      <c r="V20" s="19" t="s">
        <v>0</v>
      </c>
      <c r="W20" s="19"/>
      <c r="X20" s="35"/>
      <c r="Y20" s="32"/>
      <c r="Z20" s="32"/>
      <c r="AA20" s="30"/>
      <c r="AB20" s="30"/>
      <c r="AC20" s="13"/>
    </row>
    <row r="21" spans="1:29" ht="13.5" thickBot="1">
      <c r="A21" s="31"/>
      <c r="B21" s="31" t="s">
        <v>0</v>
      </c>
      <c r="C21" s="29" t="s">
        <v>0</v>
      </c>
      <c r="D21" s="30"/>
      <c r="E21" s="19"/>
      <c r="F21" s="31"/>
      <c r="G21" s="31"/>
      <c r="H21" s="36"/>
      <c r="I21" s="36"/>
      <c r="J21" s="47"/>
      <c r="K21" s="36"/>
      <c r="L21" s="31"/>
      <c r="M21" s="47"/>
      <c r="N21" s="36"/>
      <c r="O21" s="31"/>
      <c r="P21" s="36"/>
      <c r="Q21" s="31"/>
      <c r="R21" s="31"/>
      <c r="S21" s="19"/>
      <c r="T21" s="33"/>
      <c r="U21" s="34" t="s">
        <v>0</v>
      </c>
      <c r="V21" s="31" t="s">
        <v>0</v>
      </c>
      <c r="W21" s="31"/>
      <c r="X21" s="35"/>
      <c r="Y21" s="32"/>
      <c r="Z21" s="32"/>
      <c r="AA21" s="30"/>
      <c r="AB21" s="30"/>
      <c r="AC21" s="13"/>
    </row>
    <row r="22" spans="1:29" ht="13.5" thickBot="1">
      <c r="A22" s="19"/>
      <c r="B22" s="32" t="s">
        <v>0</v>
      </c>
      <c r="C22" s="49" t="s">
        <v>0</v>
      </c>
      <c r="D22" s="31"/>
      <c r="E22" s="31"/>
      <c r="F22" s="36"/>
      <c r="G22" s="36"/>
      <c r="H22" s="36"/>
      <c r="I22" s="74" t="s">
        <v>118</v>
      </c>
      <c r="J22" s="50">
        <v>315</v>
      </c>
      <c r="K22" s="38">
        <v>161</v>
      </c>
      <c r="L22" s="64">
        <v>319</v>
      </c>
      <c r="M22" s="61">
        <v>189</v>
      </c>
      <c r="N22" s="50">
        <v>316</v>
      </c>
      <c r="O22" s="71" t="s">
        <v>119</v>
      </c>
      <c r="P22" s="36"/>
      <c r="Q22" s="31"/>
      <c r="R22" s="31"/>
      <c r="S22" s="19"/>
      <c r="T22" s="37"/>
      <c r="U22" s="34" t="s">
        <v>0</v>
      </c>
      <c r="V22" s="19" t="s">
        <v>0</v>
      </c>
      <c r="W22" s="19"/>
      <c r="X22" s="35"/>
      <c r="Y22" s="32"/>
      <c r="Z22" s="32"/>
      <c r="AA22" s="30"/>
      <c r="AB22" s="30"/>
      <c r="AC22" s="13"/>
    </row>
    <row r="23" spans="1:29" ht="12.75">
      <c r="A23" s="31"/>
      <c r="B23" s="31" t="s">
        <v>0</v>
      </c>
      <c r="C23" s="29" t="s">
        <v>0</v>
      </c>
      <c r="D23" s="30"/>
      <c r="E23" s="19"/>
      <c r="F23" s="31"/>
      <c r="G23" s="31"/>
      <c r="H23" s="36"/>
      <c r="I23" s="36"/>
      <c r="J23" s="53"/>
      <c r="K23" s="36"/>
      <c r="L23" s="71" t="s">
        <v>128</v>
      </c>
      <c r="M23" s="53"/>
      <c r="N23" s="31"/>
      <c r="O23" s="31"/>
      <c r="P23" s="36"/>
      <c r="Q23" s="31"/>
      <c r="R23" s="31"/>
      <c r="S23" s="19"/>
      <c r="T23" s="33"/>
      <c r="U23" s="34" t="s">
        <v>0</v>
      </c>
      <c r="V23" s="31" t="s">
        <v>0</v>
      </c>
      <c r="W23" s="31"/>
      <c r="X23" s="35"/>
      <c r="Y23" s="32"/>
      <c r="Z23" s="32"/>
      <c r="AA23" s="30"/>
      <c r="AB23" s="30"/>
      <c r="AC23" s="13"/>
    </row>
    <row r="24" spans="1:29" ht="13.5" thickBot="1">
      <c r="A24" s="19"/>
      <c r="B24" s="19" t="s">
        <v>0</v>
      </c>
      <c r="C24" s="29" t="s">
        <v>0</v>
      </c>
      <c r="D24" s="31"/>
      <c r="E24" s="31"/>
      <c r="F24" s="31"/>
      <c r="G24" s="31"/>
      <c r="H24" s="36"/>
      <c r="I24" s="36"/>
      <c r="J24" s="53"/>
      <c r="K24" s="36"/>
      <c r="L24" s="36"/>
      <c r="M24" s="53"/>
      <c r="N24" s="36"/>
      <c r="O24" s="31"/>
      <c r="P24" s="36"/>
      <c r="Q24" s="31"/>
      <c r="R24" s="31"/>
      <c r="S24" s="19"/>
      <c r="T24" s="37"/>
      <c r="U24" s="34" t="s">
        <v>0</v>
      </c>
      <c r="V24" s="19" t="s">
        <v>0</v>
      </c>
      <c r="W24" s="19"/>
      <c r="X24" s="35"/>
      <c r="Y24" s="32"/>
      <c r="Z24" s="32"/>
      <c r="AA24" s="30"/>
      <c r="AB24" s="30"/>
      <c r="AC24" s="13"/>
    </row>
    <row r="25" spans="1:29" ht="13.5" thickBot="1">
      <c r="A25" s="31">
        <v>5</v>
      </c>
      <c r="B25" s="38">
        <v>147</v>
      </c>
      <c r="C25" s="65" t="s">
        <v>79</v>
      </c>
      <c r="D25" s="40"/>
      <c r="E25" s="41"/>
      <c r="F25" s="42"/>
      <c r="G25" s="42"/>
      <c r="H25" s="36"/>
      <c r="I25" s="36"/>
      <c r="J25" s="53"/>
      <c r="K25" s="36"/>
      <c r="L25" s="36"/>
      <c r="M25" s="53"/>
      <c r="N25" s="36"/>
      <c r="O25" s="31"/>
      <c r="P25" s="31"/>
      <c r="Q25" s="42"/>
      <c r="R25" s="42"/>
      <c r="S25" s="41"/>
      <c r="T25" s="43"/>
      <c r="U25" s="44" t="s">
        <v>80</v>
      </c>
      <c r="V25" s="38">
        <v>150</v>
      </c>
      <c r="W25" s="31">
        <v>6</v>
      </c>
      <c r="X25" s="35"/>
      <c r="Y25" s="32"/>
      <c r="Z25" s="32"/>
      <c r="AA25" s="30"/>
      <c r="AB25" s="30"/>
      <c r="AC25" s="13"/>
    </row>
    <row r="26" spans="1:29" ht="13.5" thickBot="1">
      <c r="A26" s="19"/>
      <c r="B26" s="19" t="s">
        <v>0</v>
      </c>
      <c r="C26" s="29" t="s">
        <v>0</v>
      </c>
      <c r="D26" s="31"/>
      <c r="E26" s="31"/>
      <c r="F26" s="31"/>
      <c r="G26" s="47"/>
      <c r="H26" s="46">
        <f>B25</f>
        <v>147</v>
      </c>
      <c r="I26" s="31"/>
      <c r="J26" s="53"/>
      <c r="K26" s="36"/>
      <c r="L26" s="36"/>
      <c r="M26" s="53"/>
      <c r="N26" s="36"/>
      <c r="O26" s="47"/>
      <c r="P26" s="38">
        <f>V25</f>
        <v>150</v>
      </c>
      <c r="Q26" s="31"/>
      <c r="R26" s="31"/>
      <c r="S26" s="19"/>
      <c r="T26" s="37"/>
      <c r="U26" s="34" t="s">
        <v>0</v>
      </c>
      <c r="V26" s="19" t="s">
        <v>0</v>
      </c>
      <c r="W26" s="19"/>
      <c r="X26" s="35"/>
      <c r="Y26" s="32"/>
      <c r="Z26" s="32"/>
      <c r="AA26" s="30"/>
      <c r="AB26" s="30"/>
      <c r="AC26" s="13"/>
    </row>
    <row r="27" spans="1:29" ht="12.75">
      <c r="A27" s="31"/>
      <c r="B27" s="31" t="s">
        <v>0</v>
      </c>
      <c r="C27" s="29" t="s">
        <v>0</v>
      </c>
      <c r="D27" s="30"/>
      <c r="E27" s="19"/>
      <c r="F27" s="31"/>
      <c r="G27" s="31"/>
      <c r="H27" s="45"/>
      <c r="I27" s="31"/>
      <c r="J27" s="53"/>
      <c r="K27" s="36"/>
      <c r="L27" s="36"/>
      <c r="M27" s="53"/>
      <c r="N27" s="31"/>
      <c r="O27" s="47"/>
      <c r="P27" s="54"/>
      <c r="Q27" s="31"/>
      <c r="R27" s="31"/>
      <c r="S27" s="19"/>
      <c r="T27" s="33"/>
      <c r="U27" s="34" t="s">
        <v>0</v>
      </c>
      <c r="V27" s="31" t="s">
        <v>0</v>
      </c>
      <c r="W27" s="31"/>
      <c r="X27" s="35"/>
      <c r="Y27" s="32"/>
      <c r="Z27" s="32"/>
      <c r="AA27" s="30"/>
      <c r="AB27" s="30"/>
      <c r="AC27" s="13"/>
    </row>
    <row r="28" spans="1:29" ht="12.75">
      <c r="A28" s="19"/>
      <c r="B28" s="19" t="s">
        <v>0</v>
      </c>
      <c r="C28" s="29" t="s">
        <v>0</v>
      </c>
      <c r="D28" s="31"/>
      <c r="E28" s="31"/>
      <c r="F28" s="31"/>
      <c r="G28" s="31"/>
      <c r="H28" s="47"/>
      <c r="I28" s="31"/>
      <c r="J28" s="53"/>
      <c r="K28" s="36"/>
      <c r="L28" s="36"/>
      <c r="M28" s="53"/>
      <c r="N28" s="31"/>
      <c r="O28" s="47"/>
      <c r="P28" s="36"/>
      <c r="Q28" s="31"/>
      <c r="R28" s="31"/>
      <c r="S28" s="19"/>
      <c r="T28" s="37"/>
      <c r="U28" s="34" t="s">
        <v>0</v>
      </c>
      <c r="V28" s="19" t="s">
        <v>0</v>
      </c>
      <c r="W28" s="19"/>
      <c r="X28" s="35"/>
      <c r="Y28" s="32"/>
      <c r="Z28" s="32"/>
      <c r="AA28" s="30"/>
      <c r="AB28" s="30"/>
      <c r="AC28" s="13"/>
    </row>
    <row r="29" spans="1:29" ht="13.5" thickBot="1">
      <c r="A29" s="31"/>
      <c r="B29" s="31" t="s">
        <v>0</v>
      </c>
      <c r="C29" s="29" t="s">
        <v>0</v>
      </c>
      <c r="D29" s="30"/>
      <c r="E29" s="19"/>
      <c r="F29" s="31"/>
      <c r="G29" s="31"/>
      <c r="H29" s="47"/>
      <c r="I29" s="31"/>
      <c r="J29" s="53"/>
      <c r="K29" s="36"/>
      <c r="L29" s="36"/>
      <c r="M29" s="53"/>
      <c r="N29" s="31"/>
      <c r="O29" s="66"/>
      <c r="P29" s="36"/>
      <c r="Q29" s="31"/>
      <c r="R29" s="31"/>
      <c r="S29" s="19"/>
      <c r="T29" s="33"/>
      <c r="U29" s="34" t="s">
        <v>0</v>
      </c>
      <c r="V29" s="31" t="s">
        <v>0</v>
      </c>
      <c r="W29" s="31"/>
      <c r="X29" s="35"/>
      <c r="Y29" s="32"/>
      <c r="Z29" s="32"/>
      <c r="AA29" s="30"/>
      <c r="AB29" s="30"/>
      <c r="AC29" s="13"/>
    </row>
    <row r="30" spans="1:29" ht="13.5" thickBot="1">
      <c r="A30" s="19"/>
      <c r="B30" s="32" t="s">
        <v>0</v>
      </c>
      <c r="C30" s="49" t="s">
        <v>0</v>
      </c>
      <c r="D30" s="31"/>
      <c r="E30" s="31"/>
      <c r="F30" s="36"/>
      <c r="G30" s="36"/>
      <c r="H30" s="71" t="s">
        <v>105</v>
      </c>
      <c r="I30" s="50">
        <v>308</v>
      </c>
      <c r="J30" s="57">
        <v>161</v>
      </c>
      <c r="K30" s="36"/>
      <c r="L30" s="31"/>
      <c r="M30" s="53"/>
      <c r="N30" s="67">
        <v>167</v>
      </c>
      <c r="O30" s="50">
        <v>310</v>
      </c>
      <c r="P30" s="71" t="s">
        <v>106</v>
      </c>
      <c r="Q30" s="31"/>
      <c r="R30" s="31"/>
      <c r="S30" s="19"/>
      <c r="T30" s="37"/>
      <c r="U30" s="34" t="s">
        <v>0</v>
      </c>
      <c r="V30" s="19" t="s">
        <v>0</v>
      </c>
      <c r="W30" s="19"/>
      <c r="X30" s="35"/>
      <c r="Y30" s="32"/>
      <c r="Z30" s="32"/>
      <c r="AA30" s="30"/>
      <c r="AB30" s="30"/>
      <c r="AC30" s="13"/>
    </row>
    <row r="31" spans="1:29" ht="12.75">
      <c r="A31" s="31"/>
      <c r="B31" s="31" t="s">
        <v>0</v>
      </c>
      <c r="C31" s="29" t="s">
        <v>0</v>
      </c>
      <c r="D31" s="30"/>
      <c r="E31" s="19"/>
      <c r="F31" s="31"/>
      <c r="G31" s="31"/>
      <c r="H31" s="53"/>
      <c r="I31" s="31"/>
      <c r="J31" s="36"/>
      <c r="K31" s="36"/>
      <c r="L31" s="36"/>
      <c r="M31" s="36"/>
      <c r="N31" s="68"/>
      <c r="O31" s="53"/>
      <c r="P31" s="36"/>
      <c r="Q31" s="31"/>
      <c r="R31" s="31"/>
      <c r="S31" s="19"/>
      <c r="T31" s="33"/>
      <c r="U31" s="34" t="s">
        <v>0</v>
      </c>
      <c r="V31" s="31" t="s">
        <v>0</v>
      </c>
      <c r="W31" s="31"/>
      <c r="X31" s="35"/>
      <c r="Y31" s="32"/>
      <c r="Z31" s="32"/>
      <c r="AA31" s="30"/>
      <c r="AB31" s="30"/>
      <c r="AC31" s="13"/>
    </row>
    <row r="32" spans="1:29" ht="12.75">
      <c r="A32" s="19"/>
      <c r="B32" s="19" t="s">
        <v>0</v>
      </c>
      <c r="C32" s="29" t="s">
        <v>0</v>
      </c>
      <c r="D32" s="31"/>
      <c r="E32" s="31"/>
      <c r="F32" s="31"/>
      <c r="G32" s="31"/>
      <c r="H32" s="53"/>
      <c r="I32" s="31"/>
      <c r="J32" s="36"/>
      <c r="K32" s="36"/>
      <c r="L32" s="36"/>
      <c r="M32" s="36"/>
      <c r="N32" s="31"/>
      <c r="O32" s="53"/>
      <c r="P32" s="36"/>
      <c r="Q32" s="31"/>
      <c r="R32" s="31"/>
      <c r="S32" s="19"/>
      <c r="T32" s="37"/>
      <c r="U32" s="34" t="s">
        <v>0</v>
      </c>
      <c r="V32" s="19" t="s">
        <v>0</v>
      </c>
      <c r="W32" s="19"/>
      <c r="X32" s="35"/>
      <c r="Y32" s="32"/>
      <c r="Z32" s="32"/>
      <c r="AA32" s="30"/>
      <c r="AB32" s="30"/>
      <c r="AC32" s="13"/>
    </row>
    <row r="33" spans="1:29" ht="13.5" thickBot="1">
      <c r="A33" s="31"/>
      <c r="B33" s="31" t="s">
        <v>0</v>
      </c>
      <c r="C33" s="29" t="s">
        <v>0</v>
      </c>
      <c r="D33" s="30"/>
      <c r="E33" s="19"/>
      <c r="F33" s="31"/>
      <c r="G33" s="31"/>
      <c r="H33" s="56"/>
      <c r="I33" s="31"/>
      <c r="J33" s="36"/>
      <c r="K33" s="36"/>
      <c r="L33" s="36"/>
      <c r="M33" s="36"/>
      <c r="N33" s="31"/>
      <c r="O33" s="53"/>
      <c r="P33" s="31"/>
      <c r="Q33" s="31"/>
      <c r="R33" s="31"/>
      <c r="S33" s="19"/>
      <c r="T33" s="33"/>
      <c r="U33" s="34" t="s">
        <v>0</v>
      </c>
      <c r="V33" s="31" t="s">
        <v>0</v>
      </c>
      <c r="W33" s="31"/>
      <c r="X33" s="35"/>
      <c r="Y33" s="32"/>
      <c r="Z33" s="32"/>
      <c r="AA33" s="30"/>
      <c r="AB33" s="30"/>
      <c r="AC33" s="13"/>
    </row>
    <row r="34" spans="1:29" ht="13.5" thickBot="1">
      <c r="A34" s="19"/>
      <c r="B34" s="58" t="s">
        <v>0</v>
      </c>
      <c r="C34" s="59" t="s">
        <v>0</v>
      </c>
      <c r="D34" s="60"/>
      <c r="E34" s="60"/>
      <c r="F34" s="60"/>
      <c r="G34" s="56"/>
      <c r="H34" s="57">
        <f>B35</f>
        <v>161</v>
      </c>
      <c r="I34" s="31"/>
      <c r="J34" s="36"/>
      <c r="K34" s="36"/>
      <c r="L34" s="36"/>
      <c r="M34" s="36"/>
      <c r="N34" s="36"/>
      <c r="O34" s="53"/>
      <c r="P34" s="61">
        <f>V35</f>
        <v>167</v>
      </c>
      <c r="Q34" s="69"/>
      <c r="R34" s="60"/>
      <c r="S34" s="58"/>
      <c r="T34" s="62"/>
      <c r="U34" s="63" t="s">
        <v>0</v>
      </c>
      <c r="V34" s="58" t="s">
        <v>0</v>
      </c>
      <c r="W34" s="19"/>
      <c r="X34" s="35"/>
      <c r="Y34" s="32"/>
      <c r="Z34" s="32"/>
      <c r="AA34" s="30"/>
      <c r="AB34" s="30"/>
      <c r="AC34" s="13"/>
    </row>
    <row r="35" spans="1:29" ht="13.5" thickBot="1">
      <c r="A35" s="31">
        <v>4</v>
      </c>
      <c r="B35" s="61">
        <v>161</v>
      </c>
      <c r="C35" s="29" t="s">
        <v>81</v>
      </c>
      <c r="D35" s="30"/>
      <c r="E35" s="19"/>
      <c r="F35" s="31"/>
      <c r="G35" s="31"/>
      <c r="H35" s="31"/>
      <c r="I35" s="31"/>
      <c r="J35" s="36"/>
      <c r="K35" s="36"/>
      <c r="L35" s="36"/>
      <c r="M35" s="36"/>
      <c r="N35" s="36"/>
      <c r="O35" s="31"/>
      <c r="P35" s="68"/>
      <c r="Q35" s="31"/>
      <c r="R35" s="31"/>
      <c r="S35" s="19"/>
      <c r="T35" s="33"/>
      <c r="U35" s="34" t="s">
        <v>82</v>
      </c>
      <c r="V35" s="61">
        <v>167</v>
      </c>
      <c r="W35" s="31">
        <v>3</v>
      </c>
      <c r="X35" s="35"/>
      <c r="Y35" s="32"/>
      <c r="Z35" s="32"/>
      <c r="AA35" s="30"/>
      <c r="AB35" s="30"/>
      <c r="AC35" s="13"/>
    </row>
    <row r="36" spans="1:29" ht="12.75">
      <c r="A36" s="19"/>
      <c r="B36" s="19" t="s">
        <v>0</v>
      </c>
      <c r="C36" s="29" t="s">
        <v>0</v>
      </c>
      <c r="D36" s="31"/>
      <c r="E36" s="31"/>
      <c r="F36" s="31"/>
      <c r="G36" s="31"/>
      <c r="H36" s="36"/>
      <c r="I36" s="36"/>
      <c r="J36" s="36"/>
      <c r="K36" s="36"/>
      <c r="L36" s="36"/>
      <c r="M36" s="36"/>
      <c r="N36" s="36"/>
      <c r="O36" s="31"/>
      <c r="P36" s="36"/>
      <c r="Q36" s="31"/>
      <c r="R36" s="31"/>
      <c r="S36" s="19"/>
      <c r="T36" s="37"/>
      <c r="U36" s="34" t="s">
        <v>0</v>
      </c>
      <c r="V36" s="19" t="s">
        <v>0</v>
      </c>
      <c r="W36" s="19"/>
      <c r="X36" s="35"/>
      <c r="Y36" s="32"/>
      <c r="Z36" s="32"/>
      <c r="AA36" s="30"/>
      <c r="AB36" s="30"/>
      <c r="AC36" s="13"/>
    </row>
    <row r="37" spans="1:29" ht="12.75">
      <c r="A37" s="31"/>
      <c r="B37" s="31" t="s">
        <v>0</v>
      </c>
      <c r="C37" s="29" t="s">
        <v>0</v>
      </c>
      <c r="D37" s="30"/>
      <c r="E37" s="19"/>
      <c r="F37" s="31"/>
      <c r="G37" s="31"/>
      <c r="H37" s="36"/>
      <c r="I37" s="36"/>
      <c r="J37" s="36"/>
      <c r="K37" s="36"/>
      <c r="L37" s="36">
        <v>6</v>
      </c>
      <c r="M37" s="36"/>
      <c r="N37" s="36"/>
      <c r="O37" s="36"/>
      <c r="P37" s="36"/>
      <c r="Q37" s="31"/>
      <c r="R37" s="31"/>
      <c r="S37" s="31"/>
      <c r="T37" s="33"/>
      <c r="U37" s="34" t="s">
        <v>0</v>
      </c>
      <c r="V37" s="31" t="s">
        <v>0</v>
      </c>
      <c r="W37" s="31"/>
      <c r="X37" s="35"/>
      <c r="Y37" s="32"/>
      <c r="Z37" s="32"/>
      <c r="AA37" s="30"/>
      <c r="AB37" s="30"/>
      <c r="AC37" s="13"/>
    </row>
    <row r="38" spans="1:29" ht="12.75">
      <c r="A38" s="19"/>
      <c r="B38" s="32"/>
      <c r="C38" s="49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0"/>
      <c r="U38" s="52"/>
      <c r="V38" s="32"/>
      <c r="W38" s="19"/>
      <c r="X38" s="35"/>
      <c r="Y38" s="32"/>
      <c r="Z38" s="32"/>
      <c r="AA38" s="30"/>
      <c r="AB38" s="30"/>
      <c r="AC38" s="13"/>
    </row>
  </sheetData>
  <sheetProtection/>
  <protectedRanges>
    <protectedRange sqref="AC7:AC38" name="Zakres4"/>
    <protectedRange sqref="B7:C37" name="Zakres1"/>
    <protectedRange sqref="G7:G38" name="Zakres2"/>
    <protectedRange sqref="B6:C6" name="Zakres1_1"/>
  </protectedRanges>
  <printOptions horizontalCentered="1"/>
  <pageMargins left="0.393700787401575" right="0.393700787401575" top="0.393700787401575" bottom="0.393700787401575" header="0" footer="0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="70" zoomScaleNormal="70" workbookViewId="0" topLeftCell="A1">
      <selection activeCell="P42" sqref="P42"/>
    </sheetView>
  </sheetViews>
  <sheetFormatPr defaultColWidth="9.140625" defaultRowHeight="12.75"/>
  <cols>
    <col min="1" max="2" width="5.00390625" style="0" customWidth="1"/>
    <col min="3" max="4" width="14.7109375" style="0" customWidth="1"/>
    <col min="5" max="19" width="5.00390625" style="0" customWidth="1"/>
    <col min="20" max="21" width="14.7109375" style="0" customWidth="1"/>
    <col min="22" max="25" width="5.00390625" style="0" customWidth="1"/>
    <col min="26" max="27" width="18.7109375" style="0" customWidth="1"/>
  </cols>
  <sheetData>
    <row r="1" spans="1:22" ht="33.75">
      <c r="A1" s="1"/>
      <c r="B1" s="2"/>
      <c r="C1" s="3"/>
      <c r="D1" s="4"/>
      <c r="E1" s="5"/>
      <c r="F1" s="2"/>
      <c r="G1" s="1"/>
      <c r="H1" s="4"/>
      <c r="I1" s="6"/>
      <c r="J1" s="4"/>
      <c r="K1" s="7"/>
      <c r="L1" s="8" t="str">
        <f>'[1]ustawienia'!C4</f>
        <v>OOM </v>
      </c>
      <c r="M1" s="7"/>
      <c r="N1" s="4"/>
      <c r="O1" s="7"/>
      <c r="P1" s="4"/>
      <c r="Q1" s="4"/>
      <c r="R1" s="2"/>
      <c r="S1" s="4"/>
      <c r="T1" s="4"/>
      <c r="U1" s="9"/>
      <c r="V1" s="4"/>
    </row>
    <row r="2" spans="1:22" ht="12.75">
      <c r="A2" s="1"/>
      <c r="B2" s="2"/>
      <c r="C2" s="10" t="str">
        <f>'[1]ustawienia'!C2</f>
        <v>Opracował: Michał Poniewierski</v>
      </c>
      <c r="D2" s="1"/>
      <c r="E2" s="5"/>
      <c r="F2" s="2"/>
      <c r="G2" s="1"/>
      <c r="H2" s="4"/>
      <c r="I2" s="6"/>
      <c r="J2" s="4"/>
      <c r="K2" s="7"/>
      <c r="L2" s="4"/>
      <c r="M2" s="7"/>
      <c r="N2" s="4"/>
      <c r="O2" s="7"/>
      <c r="P2" s="4"/>
      <c r="Q2" s="4"/>
      <c r="R2" s="4"/>
      <c r="S2" s="4"/>
      <c r="T2" s="4"/>
      <c r="U2" s="9"/>
      <c r="V2" s="4"/>
    </row>
    <row r="3" spans="1:22" ht="27.75">
      <c r="A3" s="1"/>
      <c r="B3" s="2"/>
      <c r="C3" s="11"/>
      <c r="D3" s="1"/>
      <c r="E3" s="5"/>
      <c r="F3" s="2"/>
      <c r="G3" s="1"/>
      <c r="H3" s="4"/>
      <c r="I3" s="6"/>
      <c r="J3" s="4"/>
      <c r="K3" s="7"/>
      <c r="L3" s="12" t="str">
        <f>'[1]ustawienia'!C6</f>
        <v>12-13 maj 2007 Opole</v>
      </c>
      <c r="M3" s="7"/>
      <c r="N3" s="4"/>
      <c r="O3" s="7"/>
      <c r="P3" s="4"/>
      <c r="Q3" s="4"/>
      <c r="R3" s="2"/>
      <c r="S3" s="4"/>
      <c r="T3" s="4"/>
      <c r="U3" s="9"/>
      <c r="V3" s="4"/>
    </row>
    <row r="4" spans="1:22" ht="12.75">
      <c r="A4" s="1"/>
      <c r="B4" s="2"/>
      <c r="C4" s="11"/>
      <c r="D4" s="1"/>
      <c r="E4" s="5"/>
      <c r="F4" s="2"/>
      <c r="G4" s="1"/>
      <c r="H4" s="4"/>
      <c r="I4" s="6"/>
      <c r="J4" s="4"/>
      <c r="K4" s="7"/>
      <c r="L4" s="4"/>
      <c r="M4" s="7"/>
      <c r="N4" s="4"/>
      <c r="O4" s="7"/>
      <c r="P4" s="4"/>
      <c r="Q4" s="4"/>
      <c r="R4" s="4"/>
      <c r="S4" s="4"/>
      <c r="T4" s="4"/>
      <c r="U4" s="9"/>
      <c r="V4" s="4"/>
    </row>
    <row r="5" spans="1:29" ht="12.75">
      <c r="A5" s="13"/>
      <c r="B5" s="14"/>
      <c r="C5" s="15"/>
      <c r="D5" s="13"/>
      <c r="E5" s="16"/>
      <c r="F5" s="17"/>
      <c r="G5" s="4"/>
      <c r="H5" s="4"/>
      <c r="I5" s="6"/>
      <c r="J5" s="4"/>
      <c r="K5" s="7"/>
      <c r="L5" s="4"/>
      <c r="M5" s="7"/>
      <c r="N5" s="4"/>
      <c r="O5" s="7"/>
      <c r="P5" s="4"/>
      <c r="Q5" s="4"/>
      <c r="R5" s="4"/>
      <c r="S5" s="4"/>
      <c r="T5" s="4"/>
      <c r="U5" s="9"/>
      <c r="V5" s="4"/>
      <c r="W5" s="18"/>
      <c r="X5" s="18"/>
      <c r="Y5" s="18"/>
      <c r="Z5" s="18"/>
      <c r="AA5" s="18"/>
      <c r="AB5" s="18"/>
      <c r="AC5" s="18"/>
    </row>
    <row r="6" spans="1:29" ht="23.25">
      <c r="A6" s="19"/>
      <c r="B6" s="20"/>
      <c r="C6" s="20"/>
      <c r="D6" s="21"/>
      <c r="E6" s="22"/>
      <c r="F6" s="23"/>
      <c r="G6" s="4"/>
      <c r="H6" s="4"/>
      <c r="I6" s="24"/>
      <c r="J6" s="25"/>
      <c r="K6" s="26"/>
      <c r="L6" s="27" t="s">
        <v>9</v>
      </c>
      <c r="M6" s="26"/>
      <c r="N6" s="25"/>
      <c r="O6" s="26"/>
      <c r="P6" s="25"/>
      <c r="Q6" s="25"/>
      <c r="R6" s="23"/>
      <c r="S6" s="25"/>
      <c r="T6" s="25"/>
      <c r="U6" s="28"/>
      <c r="V6" s="25"/>
      <c r="W6" s="18"/>
      <c r="X6" s="18"/>
      <c r="Y6" s="18"/>
      <c r="Z6" s="18"/>
      <c r="AA6" s="18"/>
      <c r="AB6" s="18"/>
      <c r="AC6" s="18"/>
    </row>
    <row r="7" spans="1:29" ht="12.75">
      <c r="A7" s="19"/>
      <c r="B7" s="19" t="s">
        <v>0</v>
      </c>
      <c r="C7" s="29" t="s">
        <v>0</v>
      </c>
      <c r="D7" s="30"/>
      <c r="E7" s="19"/>
      <c r="F7" s="31"/>
      <c r="G7" s="19"/>
      <c r="H7" s="32"/>
      <c r="I7" s="32"/>
      <c r="J7" s="32"/>
      <c r="K7" s="32"/>
      <c r="L7" s="32"/>
      <c r="M7" s="32"/>
      <c r="N7" s="32"/>
      <c r="O7" s="32"/>
      <c r="P7" s="32"/>
      <c r="Q7" s="19"/>
      <c r="R7" s="31"/>
      <c r="S7" s="31"/>
      <c r="T7" s="33"/>
      <c r="U7" s="34" t="s">
        <v>0</v>
      </c>
      <c r="V7" s="19" t="s">
        <v>0</v>
      </c>
      <c r="W7" s="19"/>
      <c r="X7" s="35"/>
      <c r="Y7" s="32">
        <v>1</v>
      </c>
      <c r="Z7" s="32">
        <f>IF(L19&lt;&gt;"",IF(L19=K22,K22,M22),"")</f>
        <v>280</v>
      </c>
      <c r="AA7" s="30" t="str">
        <f>IF((Z7)&lt;&gt;"",VLOOKUP(Z7,('[1]rejestracja'!$A$1:$F$596),5,TRUE),"")</f>
        <v>Leporowska Magda</v>
      </c>
      <c r="AB7" s="30" t="str">
        <f>IF((Z7)&lt;&gt;"",VLOOKUP(Z7,('[1]rejestracja'!$A$1:$D$596),4,TRUE),"")</f>
        <v>UKS Taekwondo </v>
      </c>
      <c r="AC7" s="13">
        <f>'[1]ustawienia'!$G$2</f>
        <v>9</v>
      </c>
    </row>
    <row r="8" spans="1:29" ht="13.5" thickBot="1">
      <c r="A8" s="19"/>
      <c r="B8" s="19" t="s">
        <v>0</v>
      </c>
      <c r="C8" s="29" t="s">
        <v>0</v>
      </c>
      <c r="D8" s="31"/>
      <c r="E8" s="31"/>
      <c r="F8" s="31"/>
      <c r="G8" s="31"/>
      <c r="H8" s="36"/>
      <c r="I8" s="36"/>
      <c r="J8" s="36"/>
      <c r="K8" s="36"/>
      <c r="L8" s="36"/>
      <c r="M8" s="36"/>
      <c r="N8" s="36"/>
      <c r="O8" s="36"/>
      <c r="P8" s="36"/>
      <c r="Q8" s="31"/>
      <c r="R8" s="31"/>
      <c r="S8" s="19"/>
      <c r="T8" s="37"/>
      <c r="U8" s="34" t="s">
        <v>0</v>
      </c>
      <c r="V8" s="19" t="s">
        <v>0</v>
      </c>
      <c r="W8" s="19"/>
      <c r="X8" s="35"/>
      <c r="Y8" s="32">
        <v>2</v>
      </c>
      <c r="Z8" s="32">
        <f>IF(L19&lt;&gt;"",IF(L19&lt;&gt;K22,K22,M22),"")</f>
        <v>178</v>
      </c>
      <c r="AA8" s="30" t="str">
        <f>IF((Z8)&lt;&gt;"",VLOOKUP(Z8,('[1]rejestracja'!$A$1:$F$596),5,TRUE),"")</f>
        <v>Talbierz Wiktoria</v>
      </c>
      <c r="AB8" s="30" t="str">
        <f>IF((Z8)&lt;&gt;"",VLOOKUP(Z8,('[1]rejestracja'!$A$1:$D$596),4,TRUE),"")</f>
        <v>MUKS "Białe Tygrysy" w Golinie</v>
      </c>
      <c r="AC8" s="13">
        <f>'[1]ustawienia'!$G$3</f>
        <v>7</v>
      </c>
    </row>
    <row r="9" spans="1:29" ht="13.5" thickBot="1">
      <c r="A9" s="31"/>
      <c r="B9" s="31" t="s">
        <v>0</v>
      </c>
      <c r="C9" s="29" t="s">
        <v>0</v>
      </c>
      <c r="D9" s="30"/>
      <c r="E9" s="19"/>
      <c r="F9" s="31"/>
      <c r="G9" s="31"/>
      <c r="H9" s="31"/>
      <c r="I9" s="36"/>
      <c r="J9" s="36"/>
      <c r="K9" s="36"/>
      <c r="L9" s="36"/>
      <c r="M9" s="36"/>
      <c r="N9" s="36"/>
      <c r="O9" s="36"/>
      <c r="P9" s="42"/>
      <c r="Q9" s="42"/>
      <c r="R9" s="42"/>
      <c r="S9" s="41"/>
      <c r="T9" s="43"/>
      <c r="U9" s="44" t="s">
        <v>2</v>
      </c>
      <c r="V9" s="38">
        <v>102</v>
      </c>
      <c r="W9" s="31">
        <v>2</v>
      </c>
      <c r="X9" s="35"/>
      <c r="Y9" s="32">
        <v>3</v>
      </c>
      <c r="Z9" s="32">
        <f>IF(M22&lt;&gt;"",IF(M22=N14,N30,N14),"")</f>
        <v>257</v>
      </c>
      <c r="AA9" s="30" t="str">
        <f>IF((Z9)&lt;&gt;"",VLOOKUP(Z9,('[1]rejestracja'!$A$1:$F$596),5,TRUE),"")</f>
        <v>Pilarczyk Marcelina</v>
      </c>
      <c r="AB9" s="30" t="str">
        <f>IF((Z9)&lt;&gt;"",VLOOKUP(Z9,('[1]rejestracja'!$A$1:$D$596),4,TRUE),"")</f>
        <v>UKS JEDYNKA JAROCIN</v>
      </c>
      <c r="AC9" s="13">
        <f>'[1]ustawienia'!$G$4</f>
        <v>5</v>
      </c>
    </row>
    <row r="10" spans="1:29" ht="13.5" thickBot="1">
      <c r="A10" s="19"/>
      <c r="B10" s="19" t="s">
        <v>0</v>
      </c>
      <c r="C10" s="29" t="s">
        <v>0</v>
      </c>
      <c r="D10" s="31"/>
      <c r="E10" s="31"/>
      <c r="F10" s="31"/>
      <c r="G10" s="31"/>
      <c r="H10" s="31"/>
      <c r="I10" s="31"/>
      <c r="J10" s="36"/>
      <c r="K10" s="36"/>
      <c r="L10" s="36"/>
      <c r="M10" s="31"/>
      <c r="N10" s="36"/>
      <c r="O10" s="36"/>
      <c r="P10" s="38">
        <f>V9</f>
        <v>102</v>
      </c>
      <c r="Q10" s="31"/>
      <c r="R10" s="31"/>
      <c r="S10" s="19"/>
      <c r="T10" s="37"/>
      <c r="U10" s="34" t="s">
        <v>0</v>
      </c>
      <c r="V10" s="19" t="s">
        <v>0</v>
      </c>
      <c r="W10" s="19"/>
      <c r="X10" s="35"/>
      <c r="Y10" s="32">
        <v>3</v>
      </c>
      <c r="Z10" s="32">
        <f>IF(K22&lt;&gt;"",IF(K22=J14,J30,J14),"")</f>
        <v>251</v>
      </c>
      <c r="AA10" s="30" t="str">
        <f>IF((Z10)&lt;&gt;"",VLOOKUP(Z10,('[1]rejestracja'!$A$1:$F$596),5,TRUE),"")</f>
        <v>Grabska Małgorzata</v>
      </c>
      <c r="AB10" s="30" t="str">
        <f>IF((Z10)&lt;&gt;"",VLOOKUP(Z10,('[1]rejestracja'!$A$1:$D$596),4,TRUE),"")</f>
        <v>UKS G - 8 Bielany</v>
      </c>
      <c r="AC10" s="13">
        <f>'[1]ustawienia'!$G$4</f>
        <v>5</v>
      </c>
    </row>
    <row r="11" spans="1:29" ht="12.75">
      <c r="A11" s="31"/>
      <c r="B11" s="31" t="s">
        <v>0</v>
      </c>
      <c r="C11" s="29" t="s">
        <v>0</v>
      </c>
      <c r="D11" s="30"/>
      <c r="E11" s="19"/>
      <c r="F11" s="31"/>
      <c r="G11" s="31"/>
      <c r="H11" s="31"/>
      <c r="I11" s="31"/>
      <c r="J11" s="36"/>
      <c r="K11" s="36"/>
      <c r="L11" s="36"/>
      <c r="M11" s="36"/>
      <c r="N11" s="31"/>
      <c r="O11" s="47"/>
      <c r="P11" s="48"/>
      <c r="Q11" s="31"/>
      <c r="R11" s="31"/>
      <c r="S11" s="19"/>
      <c r="T11" s="33"/>
      <c r="U11" s="34" t="s">
        <v>0</v>
      </c>
      <c r="V11" s="31" t="s">
        <v>0</v>
      </c>
      <c r="W11" s="31"/>
      <c r="X11" s="35"/>
      <c r="Y11" s="32">
        <v>5</v>
      </c>
      <c r="Z11" s="32">
        <f>IF(J30&lt;&gt;"",IF(J30&lt;&gt;H34,H34,H26),"")</f>
        <v>151</v>
      </c>
      <c r="AA11" s="30" t="str">
        <f>IF((Z11)&lt;&gt;"",VLOOKUP(Z11,('[1]rejestracja'!$A$1:$F$596),5,TRUE),"")</f>
        <v>Wesołowska Karolina</v>
      </c>
      <c r="AB11" s="30" t="str">
        <f>IF((Z11)&lt;&gt;"",VLOOKUP(Z11,('[1]rejestracja'!$A$1:$D$596),4,TRUE),"")</f>
        <v>Klub Sportów Walki Szczecinek</v>
      </c>
      <c r="AC11" s="13">
        <f>'[1]ustawienia'!$G$5</f>
        <v>3</v>
      </c>
    </row>
    <row r="12" spans="1:29" ht="13.5" thickBot="1">
      <c r="A12" s="19"/>
      <c r="B12" s="19" t="s">
        <v>0</v>
      </c>
      <c r="C12" s="29" t="s">
        <v>0</v>
      </c>
      <c r="D12" s="31"/>
      <c r="E12" s="31"/>
      <c r="F12" s="31"/>
      <c r="G12" s="31"/>
      <c r="H12" s="31"/>
      <c r="I12" s="31"/>
      <c r="J12" s="36"/>
      <c r="K12" s="36"/>
      <c r="L12" s="36"/>
      <c r="M12" s="36"/>
      <c r="N12" s="31"/>
      <c r="O12" s="47"/>
      <c r="P12" s="36"/>
      <c r="Q12" s="31"/>
      <c r="R12" s="31"/>
      <c r="S12" s="19"/>
      <c r="T12" s="37"/>
      <c r="U12" s="34" t="s">
        <v>0</v>
      </c>
      <c r="V12" s="19" t="s">
        <v>0</v>
      </c>
      <c r="W12" s="19"/>
      <c r="X12" s="35"/>
      <c r="Y12" s="32">
        <v>5</v>
      </c>
      <c r="Z12" s="32">
        <f>IF(N30&lt;&gt;"",IF(N30&lt;&gt;P34,P34,P26),"")</f>
        <v>287</v>
      </c>
      <c r="AA12" s="30" t="str">
        <f>IF((Z12)&lt;&gt;"",VLOOKUP(Z12,('[1]rejestracja'!$A$1:$F$596),5,TRUE),"")</f>
        <v>Guzowska Gabriela</v>
      </c>
      <c r="AB12" s="30" t="str">
        <f>IF((Z12)&lt;&gt;"",VLOOKUP(Z12,('[1]rejestracja'!$A$1:$D$596),4,TRUE),"")</f>
        <v>UKS VICTORIA MORĄG</v>
      </c>
      <c r="AC12" s="13">
        <f>'[1]ustawienia'!$G$5</f>
        <v>3</v>
      </c>
    </row>
    <row r="13" spans="1:29" ht="13.5" thickBot="1">
      <c r="A13" s="31">
        <v>1</v>
      </c>
      <c r="B13" s="38">
        <v>280</v>
      </c>
      <c r="C13" s="65" t="s">
        <v>3</v>
      </c>
      <c r="D13" s="40"/>
      <c r="E13" s="41"/>
      <c r="F13" s="42"/>
      <c r="G13" s="42"/>
      <c r="H13" s="42"/>
      <c r="I13" s="42"/>
      <c r="J13" s="36"/>
      <c r="K13" s="36"/>
      <c r="L13" s="36"/>
      <c r="M13" s="36"/>
      <c r="N13" s="31"/>
      <c r="O13" s="47"/>
      <c r="P13" s="36"/>
      <c r="Q13" s="31"/>
      <c r="R13" s="31"/>
      <c r="S13" s="19"/>
      <c r="T13" s="33"/>
      <c r="U13" s="34" t="s">
        <v>0</v>
      </c>
      <c r="V13" s="31" t="s">
        <v>0</v>
      </c>
      <c r="W13" s="31"/>
      <c r="X13" s="35"/>
      <c r="Y13" s="32">
        <v>5</v>
      </c>
      <c r="Z13" s="32">
        <f>IF(N14&lt;&gt;"",IF(N14&lt;&gt;P10,P10,P18),"")</f>
        <v>102</v>
      </c>
      <c r="AA13" s="30" t="str">
        <f>IF((Z13)&lt;&gt;"",VLOOKUP(Z13,('[1]rejestracja'!$A$1:$F$596),5,TRUE),"")</f>
        <v>Derra Klaudia</v>
      </c>
      <c r="AB13" s="30" t="str">
        <f>IF((Z13)&lt;&gt;"",VLOOKUP(Z13,('[1]rejestracja'!$A$1:$D$596),4,TRUE),"")</f>
        <v>AZS Organizacja Środowiskowa w Gdańsku</v>
      </c>
      <c r="AC13" s="13">
        <f>'[1]ustawienia'!$G$5</f>
        <v>3</v>
      </c>
    </row>
    <row r="14" spans="1:29" ht="13.5" thickBot="1">
      <c r="A14" s="19"/>
      <c r="B14" s="19" t="s">
        <v>0</v>
      </c>
      <c r="C14" s="29" t="s">
        <v>0</v>
      </c>
      <c r="D14" s="31"/>
      <c r="E14" s="31"/>
      <c r="F14" s="31"/>
      <c r="G14" s="31"/>
      <c r="H14" s="31"/>
      <c r="I14" s="47"/>
      <c r="J14" s="46">
        <f>B13</f>
        <v>280</v>
      </c>
      <c r="K14" s="36"/>
      <c r="L14" s="36"/>
      <c r="M14" s="36"/>
      <c r="N14" s="51">
        <v>178</v>
      </c>
      <c r="O14" s="50">
        <v>306</v>
      </c>
      <c r="P14" s="71" t="s">
        <v>104</v>
      </c>
      <c r="Q14" s="31"/>
      <c r="R14" s="31"/>
      <c r="S14" s="19"/>
      <c r="T14" s="37"/>
      <c r="U14" s="34" t="s">
        <v>0</v>
      </c>
      <c r="V14" s="19" t="s">
        <v>0</v>
      </c>
      <c r="W14" s="19"/>
      <c r="X14" s="35"/>
      <c r="Y14" s="32"/>
      <c r="Z14" s="32"/>
      <c r="AA14" s="30"/>
      <c r="AB14" s="30"/>
      <c r="AC14" s="13"/>
    </row>
    <row r="15" spans="1:29" ht="12.75">
      <c r="A15" s="31"/>
      <c r="B15" s="31" t="s">
        <v>0</v>
      </c>
      <c r="C15" s="29" t="s">
        <v>0</v>
      </c>
      <c r="D15" s="30"/>
      <c r="E15" s="19"/>
      <c r="F15" s="31"/>
      <c r="G15" s="31"/>
      <c r="H15" s="31"/>
      <c r="I15" s="31"/>
      <c r="J15" s="47"/>
      <c r="K15" s="36"/>
      <c r="L15" s="36"/>
      <c r="M15" s="47"/>
      <c r="N15" s="48"/>
      <c r="O15" s="53"/>
      <c r="P15" s="36"/>
      <c r="Q15" s="31"/>
      <c r="R15" s="31"/>
      <c r="S15" s="19"/>
      <c r="T15" s="33"/>
      <c r="U15" s="34" t="s">
        <v>0</v>
      </c>
      <c r="V15" s="31" t="s">
        <v>0</v>
      </c>
      <c r="W15" s="31"/>
      <c r="X15" s="35"/>
      <c r="Y15" s="32"/>
      <c r="Z15" s="32"/>
      <c r="AA15" s="30"/>
      <c r="AB15" s="30"/>
      <c r="AC15" s="13"/>
    </row>
    <row r="16" spans="1:29" ht="12.75">
      <c r="A16" s="19"/>
      <c r="B16" s="19" t="s">
        <v>0</v>
      </c>
      <c r="C16" s="29" t="s">
        <v>0</v>
      </c>
      <c r="D16" s="31"/>
      <c r="E16" s="31"/>
      <c r="F16" s="31"/>
      <c r="G16" s="31"/>
      <c r="H16" s="31"/>
      <c r="I16" s="31"/>
      <c r="J16" s="47"/>
      <c r="K16" s="36"/>
      <c r="L16" s="36"/>
      <c r="M16" s="47"/>
      <c r="N16" s="55"/>
      <c r="O16" s="53"/>
      <c r="P16" s="36"/>
      <c r="Q16" s="31"/>
      <c r="R16" s="31"/>
      <c r="S16" s="19"/>
      <c r="T16" s="37"/>
      <c r="U16" s="34" t="s">
        <v>0</v>
      </c>
      <c r="V16" s="19" t="s">
        <v>0</v>
      </c>
      <c r="W16" s="19"/>
      <c r="X16" s="35"/>
      <c r="Y16" s="32"/>
      <c r="Z16" s="32"/>
      <c r="AA16" s="30"/>
      <c r="AB16" s="30"/>
      <c r="AC16" s="13"/>
    </row>
    <row r="17" spans="1:29" ht="13.5" thickBot="1">
      <c r="A17" s="31"/>
      <c r="B17" s="31" t="s">
        <v>0</v>
      </c>
      <c r="C17" s="29" t="s">
        <v>0</v>
      </c>
      <c r="D17" s="30"/>
      <c r="E17" s="19"/>
      <c r="F17" s="31"/>
      <c r="G17" s="31"/>
      <c r="H17" s="31"/>
      <c r="I17" s="31"/>
      <c r="J17" s="47"/>
      <c r="K17" s="36"/>
      <c r="L17" s="36"/>
      <c r="M17" s="47"/>
      <c r="N17" s="55"/>
      <c r="O17" s="53"/>
      <c r="P17" s="31"/>
      <c r="Q17" s="31"/>
      <c r="R17" s="31"/>
      <c r="S17" s="19"/>
      <c r="T17" s="33"/>
      <c r="U17" s="34" t="s">
        <v>0</v>
      </c>
      <c r="V17" s="31" t="s">
        <v>0</v>
      </c>
      <c r="W17" s="31"/>
      <c r="X17" s="35"/>
      <c r="Y17" s="32"/>
      <c r="Z17" s="32"/>
      <c r="AA17" s="30"/>
      <c r="AB17" s="30"/>
      <c r="AC17" s="13"/>
    </row>
    <row r="18" spans="1:29" ht="13.5" thickBot="1">
      <c r="A18" s="19"/>
      <c r="B18" s="19" t="s">
        <v>0</v>
      </c>
      <c r="C18" s="29" t="s">
        <v>0</v>
      </c>
      <c r="D18" s="31"/>
      <c r="E18" s="31"/>
      <c r="F18" s="31"/>
      <c r="G18" s="31"/>
      <c r="H18" s="31"/>
      <c r="I18" s="31"/>
      <c r="J18" s="47"/>
      <c r="K18" s="36"/>
      <c r="L18" s="36" t="s">
        <v>1</v>
      </c>
      <c r="M18" s="47"/>
      <c r="N18" s="36"/>
      <c r="O18" s="53"/>
      <c r="P18" s="61">
        <f>V19</f>
        <v>178</v>
      </c>
      <c r="Q18" s="69"/>
      <c r="R18" s="60"/>
      <c r="S18" s="58"/>
      <c r="T18" s="62"/>
      <c r="U18" s="63" t="s">
        <v>0</v>
      </c>
      <c r="V18" s="58" t="s">
        <v>0</v>
      </c>
      <c r="W18" s="19"/>
      <c r="X18" s="35"/>
      <c r="Y18" s="32"/>
      <c r="Z18" s="32"/>
      <c r="AA18" s="30"/>
      <c r="AB18" s="30"/>
      <c r="AC18" s="13"/>
    </row>
    <row r="19" spans="1:29" ht="13.5" thickBot="1">
      <c r="A19" s="31"/>
      <c r="B19" s="31" t="s">
        <v>0</v>
      </c>
      <c r="C19" s="29" t="s">
        <v>0</v>
      </c>
      <c r="D19" s="30"/>
      <c r="E19" s="19"/>
      <c r="F19" s="31"/>
      <c r="G19" s="31"/>
      <c r="H19" s="31"/>
      <c r="I19" s="31"/>
      <c r="J19" s="47"/>
      <c r="K19" s="36"/>
      <c r="L19" s="50">
        <v>280</v>
      </c>
      <c r="M19" s="47"/>
      <c r="N19" s="36"/>
      <c r="O19" s="31"/>
      <c r="P19" s="31"/>
      <c r="Q19" s="31"/>
      <c r="R19" s="31"/>
      <c r="S19" s="19"/>
      <c r="T19" s="33"/>
      <c r="U19" s="34" t="s">
        <v>4</v>
      </c>
      <c r="V19" s="61">
        <v>178</v>
      </c>
      <c r="W19" s="31">
        <v>7</v>
      </c>
      <c r="X19" s="35"/>
      <c r="Y19" s="32"/>
      <c r="Z19" s="32"/>
      <c r="AA19" s="30"/>
      <c r="AB19" s="30"/>
      <c r="AC19" s="13"/>
    </row>
    <row r="20" spans="1:29" ht="12.75">
      <c r="A20" s="19"/>
      <c r="B20" s="19" t="s">
        <v>0</v>
      </c>
      <c r="C20" s="29" t="s">
        <v>0</v>
      </c>
      <c r="D20" s="31"/>
      <c r="E20" s="31"/>
      <c r="F20" s="31"/>
      <c r="G20" s="31"/>
      <c r="H20" s="31"/>
      <c r="I20" s="31"/>
      <c r="J20" s="47"/>
      <c r="K20" s="36"/>
      <c r="L20" s="36"/>
      <c r="M20" s="47"/>
      <c r="N20" s="36"/>
      <c r="O20" s="31"/>
      <c r="P20" s="36"/>
      <c r="Q20" s="31"/>
      <c r="R20" s="31"/>
      <c r="S20" s="19"/>
      <c r="T20" s="37"/>
      <c r="U20" s="34" t="s">
        <v>0</v>
      </c>
      <c r="V20" s="19" t="s">
        <v>0</v>
      </c>
      <c r="W20" s="19"/>
      <c r="X20" s="35"/>
      <c r="Y20" s="32"/>
      <c r="Z20" s="32"/>
      <c r="AA20" s="30"/>
      <c r="AB20" s="30"/>
      <c r="AC20" s="13"/>
    </row>
    <row r="21" spans="1:29" ht="13.5" thickBot="1">
      <c r="A21" s="31"/>
      <c r="B21" s="31" t="s">
        <v>0</v>
      </c>
      <c r="C21" s="29" t="s">
        <v>0</v>
      </c>
      <c r="D21" s="30"/>
      <c r="E21" s="19"/>
      <c r="F21" s="31"/>
      <c r="G21" s="31"/>
      <c r="H21" s="36"/>
      <c r="I21" s="36"/>
      <c r="J21" s="47"/>
      <c r="K21" s="36"/>
      <c r="L21" s="31"/>
      <c r="M21" s="47"/>
      <c r="N21" s="36"/>
      <c r="O21" s="31"/>
      <c r="P21" s="36"/>
      <c r="Q21" s="31"/>
      <c r="R21" s="31"/>
      <c r="S21" s="19"/>
      <c r="T21" s="33"/>
      <c r="U21" s="34" t="s">
        <v>0</v>
      </c>
      <c r="V21" s="31" t="s">
        <v>0</v>
      </c>
      <c r="W21" s="31"/>
      <c r="X21" s="35"/>
      <c r="Y21" s="32"/>
      <c r="Z21" s="32"/>
      <c r="AA21" s="30"/>
      <c r="AB21" s="30"/>
      <c r="AC21" s="13"/>
    </row>
    <row r="22" spans="1:29" ht="13.5" thickBot="1">
      <c r="A22" s="19"/>
      <c r="B22" s="32" t="s">
        <v>0</v>
      </c>
      <c r="C22" s="49" t="s">
        <v>0</v>
      </c>
      <c r="D22" s="31"/>
      <c r="E22" s="31"/>
      <c r="F22" s="36"/>
      <c r="G22" s="36"/>
      <c r="H22" s="36"/>
      <c r="I22" s="74" t="s">
        <v>116</v>
      </c>
      <c r="J22" s="50">
        <v>313</v>
      </c>
      <c r="K22" s="38">
        <v>280</v>
      </c>
      <c r="L22" s="64">
        <v>318</v>
      </c>
      <c r="M22" s="61">
        <v>178</v>
      </c>
      <c r="N22" s="50">
        <v>314</v>
      </c>
      <c r="O22" s="71" t="s">
        <v>117</v>
      </c>
      <c r="P22" s="36"/>
      <c r="Q22" s="31"/>
      <c r="R22" s="31"/>
      <c r="S22" s="19"/>
      <c r="T22" s="37"/>
      <c r="U22" s="34" t="s">
        <v>0</v>
      </c>
      <c r="V22" s="19" t="s">
        <v>0</v>
      </c>
      <c r="W22" s="19"/>
      <c r="X22" s="35"/>
      <c r="Y22" s="32"/>
      <c r="Z22" s="32"/>
      <c r="AA22" s="30"/>
      <c r="AB22" s="30"/>
      <c r="AC22" s="13"/>
    </row>
    <row r="23" spans="1:29" ht="12.75">
      <c r="A23" s="31"/>
      <c r="B23" s="31" t="s">
        <v>0</v>
      </c>
      <c r="C23" s="29" t="s">
        <v>0</v>
      </c>
      <c r="D23" s="30"/>
      <c r="E23" s="19"/>
      <c r="F23" s="31"/>
      <c r="G23" s="31"/>
      <c r="H23" s="36"/>
      <c r="I23" s="36"/>
      <c r="J23" s="53"/>
      <c r="K23" s="36"/>
      <c r="L23" s="71" t="s">
        <v>86</v>
      </c>
      <c r="M23" s="53"/>
      <c r="N23" s="31"/>
      <c r="O23" s="31"/>
      <c r="P23" s="36"/>
      <c r="Q23" s="31"/>
      <c r="R23" s="31"/>
      <c r="S23" s="19"/>
      <c r="T23" s="33"/>
      <c r="U23" s="34" t="s">
        <v>0</v>
      </c>
      <c r="V23" s="31" t="s">
        <v>0</v>
      </c>
      <c r="W23" s="31"/>
      <c r="X23" s="35"/>
      <c r="Y23" s="32"/>
      <c r="Z23" s="32"/>
      <c r="AA23" s="30"/>
      <c r="AB23" s="30"/>
      <c r="AC23" s="13"/>
    </row>
    <row r="24" spans="1:29" ht="13.5" thickBot="1">
      <c r="A24" s="19"/>
      <c r="B24" s="19" t="s">
        <v>0</v>
      </c>
      <c r="C24" s="29" t="s">
        <v>0</v>
      </c>
      <c r="D24" s="31"/>
      <c r="E24" s="31"/>
      <c r="F24" s="31"/>
      <c r="G24" s="31"/>
      <c r="H24" s="36"/>
      <c r="I24" s="36"/>
      <c r="J24" s="53"/>
      <c r="K24" s="36"/>
      <c r="L24" s="36"/>
      <c r="M24" s="53"/>
      <c r="N24" s="36"/>
      <c r="O24" s="31"/>
      <c r="P24" s="36"/>
      <c r="Q24" s="31"/>
      <c r="R24" s="31"/>
      <c r="S24" s="19"/>
      <c r="T24" s="37"/>
      <c r="U24" s="34" t="s">
        <v>0</v>
      </c>
      <c r="V24" s="19" t="s">
        <v>0</v>
      </c>
      <c r="W24" s="19"/>
      <c r="X24" s="35"/>
      <c r="Y24" s="32"/>
      <c r="Z24" s="32"/>
      <c r="AA24" s="30"/>
      <c r="AB24" s="30"/>
      <c r="AC24" s="13"/>
    </row>
    <row r="25" spans="1:29" ht="13.5" thickBot="1">
      <c r="A25" s="31">
        <v>5</v>
      </c>
      <c r="B25" s="38">
        <v>251</v>
      </c>
      <c r="C25" s="65" t="s">
        <v>5</v>
      </c>
      <c r="D25" s="40"/>
      <c r="E25" s="41"/>
      <c r="F25" s="42"/>
      <c r="G25" s="42"/>
      <c r="H25" s="36"/>
      <c r="I25" s="36"/>
      <c r="J25" s="53"/>
      <c r="K25" s="36"/>
      <c r="L25" s="36"/>
      <c r="M25" s="53"/>
      <c r="N25" s="36"/>
      <c r="O25" s="31"/>
      <c r="P25" s="31"/>
      <c r="Q25" s="42"/>
      <c r="R25" s="42"/>
      <c r="S25" s="41"/>
      <c r="T25" s="43"/>
      <c r="U25" s="44" t="s">
        <v>6</v>
      </c>
      <c r="V25" s="38">
        <v>257</v>
      </c>
      <c r="W25" s="31">
        <v>6</v>
      </c>
      <c r="X25" s="35"/>
      <c r="Y25" s="32"/>
      <c r="Z25" s="32"/>
      <c r="AA25" s="30"/>
      <c r="AB25" s="30"/>
      <c r="AC25" s="13"/>
    </row>
    <row r="26" spans="1:29" ht="13.5" thickBot="1">
      <c r="A26" s="19"/>
      <c r="B26" s="19" t="s">
        <v>0</v>
      </c>
      <c r="C26" s="29" t="s">
        <v>0</v>
      </c>
      <c r="D26" s="31"/>
      <c r="E26" s="31"/>
      <c r="F26" s="31"/>
      <c r="G26" s="47"/>
      <c r="H26" s="46">
        <f>B25</f>
        <v>251</v>
      </c>
      <c r="I26" s="31"/>
      <c r="J26" s="53"/>
      <c r="K26" s="36"/>
      <c r="L26" s="36"/>
      <c r="M26" s="53"/>
      <c r="N26" s="36"/>
      <c r="O26" s="47"/>
      <c r="P26" s="38">
        <f>V25</f>
        <v>257</v>
      </c>
      <c r="Q26" s="31"/>
      <c r="R26" s="31"/>
      <c r="S26" s="19"/>
      <c r="T26" s="37"/>
      <c r="U26" s="34" t="s">
        <v>0</v>
      </c>
      <c r="V26" s="19" t="s">
        <v>0</v>
      </c>
      <c r="W26" s="19"/>
      <c r="X26" s="35"/>
      <c r="Y26" s="32"/>
      <c r="Z26" s="32"/>
      <c r="AA26" s="30"/>
      <c r="AB26" s="30"/>
      <c r="AC26" s="13"/>
    </row>
    <row r="27" spans="1:29" ht="12.75">
      <c r="A27" s="31"/>
      <c r="B27" s="31" t="s">
        <v>0</v>
      </c>
      <c r="C27" s="29" t="s">
        <v>0</v>
      </c>
      <c r="D27" s="30"/>
      <c r="E27" s="19"/>
      <c r="F27" s="31"/>
      <c r="G27" s="31"/>
      <c r="H27" s="45"/>
      <c r="I27" s="31"/>
      <c r="J27" s="53"/>
      <c r="K27" s="36"/>
      <c r="L27" s="36"/>
      <c r="M27" s="53"/>
      <c r="N27" s="31"/>
      <c r="O27" s="47"/>
      <c r="P27" s="54"/>
      <c r="Q27" s="31"/>
      <c r="R27" s="31"/>
      <c r="S27" s="19"/>
      <c r="T27" s="33"/>
      <c r="U27" s="34" t="s">
        <v>0</v>
      </c>
      <c r="V27" s="31" t="s">
        <v>0</v>
      </c>
      <c r="W27" s="31"/>
      <c r="X27" s="35"/>
      <c r="Y27" s="32"/>
      <c r="Z27" s="32"/>
      <c r="AA27" s="30"/>
      <c r="AB27" s="30"/>
      <c r="AC27" s="13"/>
    </row>
    <row r="28" spans="1:29" ht="12.75">
      <c r="A28" s="19"/>
      <c r="B28" s="19" t="s">
        <v>0</v>
      </c>
      <c r="C28" s="29" t="s">
        <v>0</v>
      </c>
      <c r="D28" s="31"/>
      <c r="E28" s="31"/>
      <c r="F28" s="31"/>
      <c r="G28" s="31"/>
      <c r="H28" s="47"/>
      <c r="I28" s="31"/>
      <c r="J28" s="53"/>
      <c r="K28" s="36"/>
      <c r="L28" s="36"/>
      <c r="M28" s="53"/>
      <c r="N28" s="31"/>
      <c r="O28" s="47"/>
      <c r="P28" s="36"/>
      <c r="Q28" s="31"/>
      <c r="R28" s="31"/>
      <c r="S28" s="19"/>
      <c r="T28" s="37"/>
      <c r="U28" s="34" t="s">
        <v>0</v>
      </c>
      <c r="V28" s="19" t="s">
        <v>0</v>
      </c>
      <c r="W28" s="19"/>
      <c r="X28" s="35"/>
      <c r="Y28" s="32"/>
      <c r="Z28" s="32"/>
      <c r="AA28" s="30"/>
      <c r="AB28" s="30"/>
      <c r="AC28" s="13"/>
    </row>
    <row r="29" spans="1:29" ht="13.5" thickBot="1">
      <c r="A29" s="31"/>
      <c r="B29" s="31" t="s">
        <v>0</v>
      </c>
      <c r="C29" s="29" t="s">
        <v>0</v>
      </c>
      <c r="D29" s="30"/>
      <c r="E29" s="19"/>
      <c r="F29" s="31"/>
      <c r="G29" s="31"/>
      <c r="H29" s="47"/>
      <c r="I29" s="31"/>
      <c r="J29" s="53"/>
      <c r="K29" s="36"/>
      <c r="L29" s="36"/>
      <c r="M29" s="53"/>
      <c r="N29" s="31"/>
      <c r="O29" s="66"/>
      <c r="P29" s="36"/>
      <c r="Q29" s="31"/>
      <c r="R29" s="31"/>
      <c r="S29" s="19"/>
      <c r="T29" s="33"/>
      <c r="U29" s="34" t="s">
        <v>0</v>
      </c>
      <c r="V29" s="31" t="s">
        <v>0</v>
      </c>
      <c r="W29" s="31"/>
      <c r="X29" s="35"/>
      <c r="Y29" s="32"/>
      <c r="Z29" s="32"/>
      <c r="AA29" s="30"/>
      <c r="AB29" s="30"/>
      <c r="AC29" s="13"/>
    </row>
    <row r="30" spans="1:29" ht="13.5" thickBot="1">
      <c r="A30" s="19"/>
      <c r="B30" s="32" t="s">
        <v>0</v>
      </c>
      <c r="C30" s="49" t="s">
        <v>0</v>
      </c>
      <c r="D30" s="31"/>
      <c r="E30" s="31"/>
      <c r="F30" s="36"/>
      <c r="G30" s="36"/>
      <c r="H30" s="71" t="s">
        <v>103</v>
      </c>
      <c r="I30" s="50">
        <v>305</v>
      </c>
      <c r="J30" s="57">
        <v>251</v>
      </c>
      <c r="K30" s="36"/>
      <c r="L30" s="31"/>
      <c r="M30" s="53"/>
      <c r="N30" s="67">
        <v>257</v>
      </c>
      <c r="O30" s="50">
        <v>307</v>
      </c>
      <c r="P30" s="71" t="s">
        <v>110</v>
      </c>
      <c r="Q30" s="31"/>
      <c r="R30" s="31"/>
      <c r="S30" s="19"/>
      <c r="T30" s="37"/>
      <c r="U30" s="34" t="s">
        <v>0</v>
      </c>
      <c r="V30" s="19" t="s">
        <v>0</v>
      </c>
      <c r="W30" s="19"/>
      <c r="X30" s="35"/>
      <c r="Y30" s="32"/>
      <c r="Z30" s="32"/>
      <c r="AA30" s="30"/>
      <c r="AB30" s="30"/>
      <c r="AC30" s="13"/>
    </row>
    <row r="31" spans="1:29" ht="12.75">
      <c r="A31" s="31"/>
      <c r="B31" s="31" t="s">
        <v>0</v>
      </c>
      <c r="C31" s="29" t="s">
        <v>0</v>
      </c>
      <c r="D31" s="30"/>
      <c r="E31" s="19"/>
      <c r="F31" s="31"/>
      <c r="G31" s="31"/>
      <c r="H31" s="53"/>
      <c r="I31" s="31"/>
      <c r="J31" s="36"/>
      <c r="K31" s="36"/>
      <c r="L31" s="36"/>
      <c r="M31" s="36"/>
      <c r="N31" s="68"/>
      <c r="O31" s="53"/>
      <c r="P31" s="36"/>
      <c r="Q31" s="31"/>
      <c r="R31" s="31"/>
      <c r="S31" s="19"/>
      <c r="T31" s="33"/>
      <c r="U31" s="34" t="s">
        <v>0</v>
      </c>
      <c r="V31" s="31" t="s">
        <v>0</v>
      </c>
      <c r="W31" s="31"/>
      <c r="X31" s="35"/>
      <c r="Y31" s="32"/>
      <c r="Z31" s="32"/>
      <c r="AA31" s="30"/>
      <c r="AB31" s="30"/>
      <c r="AC31" s="13"/>
    </row>
    <row r="32" spans="1:29" ht="12.75">
      <c r="A32" s="19"/>
      <c r="B32" s="19" t="s">
        <v>0</v>
      </c>
      <c r="C32" s="29" t="s">
        <v>0</v>
      </c>
      <c r="D32" s="31"/>
      <c r="E32" s="31"/>
      <c r="F32" s="31"/>
      <c r="G32" s="31"/>
      <c r="H32" s="53"/>
      <c r="I32" s="31"/>
      <c r="J32" s="36"/>
      <c r="K32" s="36"/>
      <c r="L32" s="36"/>
      <c r="M32" s="36"/>
      <c r="N32" s="31"/>
      <c r="O32" s="53"/>
      <c r="P32" s="36"/>
      <c r="Q32" s="31"/>
      <c r="R32" s="31"/>
      <c r="S32" s="19"/>
      <c r="T32" s="37"/>
      <c r="U32" s="34" t="s">
        <v>0</v>
      </c>
      <c r="V32" s="19" t="s">
        <v>0</v>
      </c>
      <c r="W32" s="19"/>
      <c r="X32" s="35"/>
      <c r="Y32" s="32"/>
      <c r="Z32" s="32"/>
      <c r="AA32" s="30"/>
      <c r="AB32" s="30"/>
      <c r="AC32" s="13"/>
    </row>
    <row r="33" spans="1:29" ht="13.5" thickBot="1">
      <c r="A33" s="31"/>
      <c r="B33" s="31" t="s">
        <v>0</v>
      </c>
      <c r="C33" s="29" t="s">
        <v>0</v>
      </c>
      <c r="D33" s="30"/>
      <c r="E33" s="19"/>
      <c r="F33" s="31"/>
      <c r="G33" s="31"/>
      <c r="H33" s="56"/>
      <c r="I33" s="31"/>
      <c r="J33" s="36"/>
      <c r="K33" s="36"/>
      <c r="L33" s="36"/>
      <c r="M33" s="36"/>
      <c r="N33" s="31"/>
      <c r="O33" s="53"/>
      <c r="P33" s="31"/>
      <c r="Q33" s="31"/>
      <c r="R33" s="31"/>
      <c r="S33" s="19"/>
      <c r="T33" s="33"/>
      <c r="U33" s="34" t="s">
        <v>0</v>
      </c>
      <c r="V33" s="31" t="s">
        <v>0</v>
      </c>
      <c r="W33" s="31"/>
      <c r="X33" s="35"/>
      <c r="Y33" s="32"/>
      <c r="Z33" s="32"/>
      <c r="AA33" s="30"/>
      <c r="AB33" s="30"/>
      <c r="AC33" s="13"/>
    </row>
    <row r="34" spans="1:29" ht="13.5" thickBot="1">
      <c r="A34" s="19"/>
      <c r="B34" s="58" t="s">
        <v>0</v>
      </c>
      <c r="C34" s="59" t="s">
        <v>0</v>
      </c>
      <c r="D34" s="60"/>
      <c r="E34" s="60"/>
      <c r="F34" s="60"/>
      <c r="G34" s="56"/>
      <c r="H34" s="57">
        <f>B35</f>
        <v>151</v>
      </c>
      <c r="I34" s="31"/>
      <c r="J34" s="36"/>
      <c r="K34" s="36"/>
      <c r="L34" s="36"/>
      <c r="M34" s="36"/>
      <c r="N34" s="36"/>
      <c r="O34" s="53"/>
      <c r="P34" s="61">
        <f>V35</f>
        <v>287</v>
      </c>
      <c r="Q34" s="69"/>
      <c r="R34" s="60"/>
      <c r="S34" s="58"/>
      <c r="T34" s="62"/>
      <c r="U34" s="63" t="s">
        <v>0</v>
      </c>
      <c r="V34" s="58" t="s">
        <v>0</v>
      </c>
      <c r="W34" s="19"/>
      <c r="X34" s="35"/>
      <c r="Y34" s="32"/>
      <c r="Z34" s="32"/>
      <c r="AA34" s="30"/>
      <c r="AB34" s="30"/>
      <c r="AC34" s="13"/>
    </row>
    <row r="35" spans="1:29" ht="13.5" thickBot="1">
      <c r="A35" s="31">
        <v>4</v>
      </c>
      <c r="B35" s="61">
        <v>151</v>
      </c>
      <c r="C35" s="29" t="s">
        <v>7</v>
      </c>
      <c r="D35" s="30"/>
      <c r="E35" s="19"/>
      <c r="F35" s="31"/>
      <c r="G35" s="31"/>
      <c r="H35" s="31"/>
      <c r="I35" s="31"/>
      <c r="J35" s="36"/>
      <c r="K35" s="36"/>
      <c r="L35" s="36"/>
      <c r="M35" s="36"/>
      <c r="N35" s="36"/>
      <c r="O35" s="31"/>
      <c r="P35" s="68"/>
      <c r="Q35" s="31"/>
      <c r="R35" s="31"/>
      <c r="S35" s="19"/>
      <c r="T35" s="33"/>
      <c r="U35" s="34" t="s">
        <v>8</v>
      </c>
      <c r="V35" s="61">
        <v>287</v>
      </c>
      <c r="W35" s="31">
        <v>3</v>
      </c>
      <c r="X35" s="35"/>
      <c r="Y35" s="32"/>
      <c r="Z35" s="32"/>
      <c r="AA35" s="30"/>
      <c r="AB35" s="30"/>
      <c r="AC35" s="13"/>
    </row>
    <row r="36" spans="1:29" ht="12.75">
      <c r="A36" s="19"/>
      <c r="B36" s="19" t="s">
        <v>0</v>
      </c>
      <c r="C36" s="29" t="s">
        <v>0</v>
      </c>
      <c r="D36" s="31"/>
      <c r="E36" s="31"/>
      <c r="F36" s="31"/>
      <c r="G36" s="31"/>
      <c r="H36" s="36"/>
      <c r="I36" s="36"/>
      <c r="J36" s="36"/>
      <c r="K36" s="36"/>
      <c r="L36" s="36"/>
      <c r="M36" s="36"/>
      <c r="N36" s="36"/>
      <c r="O36" s="31"/>
      <c r="P36" s="36"/>
      <c r="Q36" s="31"/>
      <c r="R36" s="31"/>
      <c r="S36" s="19"/>
      <c r="T36" s="37"/>
      <c r="U36" s="34" t="s">
        <v>0</v>
      </c>
      <c r="V36" s="19" t="s">
        <v>0</v>
      </c>
      <c r="W36" s="19"/>
      <c r="X36" s="35"/>
      <c r="Y36" s="32"/>
      <c r="Z36" s="32"/>
      <c r="AA36" s="30"/>
      <c r="AB36" s="30"/>
      <c r="AC36" s="13"/>
    </row>
    <row r="37" spans="1:29" ht="12.75">
      <c r="A37" s="31"/>
      <c r="B37" s="31" t="s">
        <v>0</v>
      </c>
      <c r="C37" s="29" t="s">
        <v>0</v>
      </c>
      <c r="D37" s="30"/>
      <c r="E37" s="19"/>
      <c r="F37" s="31"/>
      <c r="G37" s="31"/>
      <c r="H37" s="36"/>
      <c r="I37" s="36"/>
      <c r="J37" s="36"/>
      <c r="K37" s="36"/>
      <c r="L37" s="36">
        <v>6</v>
      </c>
      <c r="M37" s="36"/>
      <c r="N37" s="36"/>
      <c r="O37" s="36"/>
      <c r="P37" s="36"/>
      <c r="Q37" s="31"/>
      <c r="R37" s="31"/>
      <c r="S37" s="31"/>
      <c r="T37" s="33"/>
      <c r="U37" s="34" t="s">
        <v>0</v>
      </c>
      <c r="V37" s="31" t="s">
        <v>0</v>
      </c>
      <c r="W37" s="31"/>
      <c r="X37" s="35"/>
      <c r="Y37" s="32"/>
      <c r="Z37" s="32"/>
      <c r="AA37" s="30"/>
      <c r="AB37" s="30"/>
      <c r="AC37" s="13"/>
    </row>
    <row r="38" spans="1:29" ht="12.75">
      <c r="A38" s="19"/>
      <c r="B38" s="32"/>
      <c r="C38" s="49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0"/>
      <c r="U38" s="52"/>
      <c r="V38" s="32"/>
      <c r="W38" s="19"/>
      <c r="X38" s="35"/>
      <c r="Y38" s="32"/>
      <c r="Z38" s="32"/>
      <c r="AA38" s="30"/>
      <c r="AB38" s="30"/>
      <c r="AC38" s="13"/>
    </row>
  </sheetData>
  <sheetProtection/>
  <protectedRanges>
    <protectedRange sqref="AC7:AC38" name="Zakres4"/>
    <protectedRange sqref="B7:C37" name="Zakres1"/>
    <protectedRange sqref="G7:G38" name="Zakres2"/>
    <protectedRange sqref="B6:C6" name="Zakres1_1"/>
  </protectedRanges>
  <printOptions horizontalCentered="1"/>
  <pageMargins left="0.393700787401575" right="0.393700787401575" top="0.393700787401575" bottom="0.393700787401575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zoomScale="70" zoomScaleNormal="70" workbookViewId="0" topLeftCell="A1">
      <selection activeCell="L20" sqref="L20"/>
    </sheetView>
  </sheetViews>
  <sheetFormatPr defaultColWidth="9.140625" defaultRowHeight="12.75"/>
  <cols>
    <col min="1" max="2" width="5.00390625" style="0" customWidth="1"/>
    <col min="3" max="4" width="14.7109375" style="0" customWidth="1"/>
    <col min="5" max="19" width="5.00390625" style="0" customWidth="1"/>
    <col min="20" max="21" width="14.7109375" style="0" customWidth="1"/>
    <col min="22" max="25" width="5.00390625" style="0" customWidth="1"/>
    <col min="26" max="27" width="18.7109375" style="0" customWidth="1"/>
  </cols>
  <sheetData>
    <row r="1" spans="1:22" ht="33.75">
      <c r="A1" s="1"/>
      <c r="B1" s="2"/>
      <c r="C1" s="3"/>
      <c r="D1" s="4"/>
      <c r="E1" s="5"/>
      <c r="F1" s="2"/>
      <c r="G1" s="1"/>
      <c r="H1" s="4"/>
      <c r="I1" s="6"/>
      <c r="J1" s="4"/>
      <c r="K1" s="7"/>
      <c r="L1" s="8" t="str">
        <f>'[1]ustawienia'!C4</f>
        <v>OOM </v>
      </c>
      <c r="M1" s="7"/>
      <c r="N1" s="4"/>
      <c r="O1" s="7"/>
      <c r="P1" s="4"/>
      <c r="Q1" s="4"/>
      <c r="R1" s="2"/>
      <c r="S1" s="4"/>
      <c r="T1" s="4"/>
      <c r="U1" s="9"/>
      <c r="V1" s="4"/>
    </row>
    <row r="2" spans="1:22" ht="12.75">
      <c r="A2" s="1"/>
      <c r="B2" s="2"/>
      <c r="C2" s="10" t="str">
        <f>'[1]ustawienia'!C2</f>
        <v>Opracował: Michał Poniewierski</v>
      </c>
      <c r="D2" s="1"/>
      <c r="E2" s="5"/>
      <c r="F2" s="2"/>
      <c r="G2" s="1"/>
      <c r="H2" s="4"/>
      <c r="I2" s="6"/>
      <c r="J2" s="4"/>
      <c r="K2" s="7"/>
      <c r="L2" s="4"/>
      <c r="M2" s="7"/>
      <c r="N2" s="4"/>
      <c r="O2" s="7"/>
      <c r="P2" s="4"/>
      <c r="Q2" s="4"/>
      <c r="R2" s="4"/>
      <c r="S2" s="4"/>
      <c r="T2" s="4"/>
      <c r="U2" s="9"/>
      <c r="V2" s="4"/>
    </row>
    <row r="3" spans="1:22" ht="27.75">
      <c r="A3" s="1"/>
      <c r="B3" s="2"/>
      <c r="C3" s="11"/>
      <c r="D3" s="1"/>
      <c r="E3" s="5"/>
      <c r="F3" s="2"/>
      <c r="G3" s="1"/>
      <c r="H3" s="4"/>
      <c r="I3" s="6"/>
      <c r="J3" s="4"/>
      <c r="K3" s="7"/>
      <c r="L3" s="12" t="str">
        <f>'[1]ustawienia'!C6</f>
        <v>12-13 maj 2007 Opole</v>
      </c>
      <c r="M3" s="7"/>
      <c r="N3" s="4"/>
      <c r="O3" s="7"/>
      <c r="P3" s="4"/>
      <c r="Q3" s="4"/>
      <c r="R3" s="2"/>
      <c r="S3" s="4"/>
      <c r="T3" s="4"/>
      <c r="U3" s="9"/>
      <c r="V3" s="4"/>
    </row>
    <row r="4" spans="1:22" ht="12.75">
      <c r="A4" s="1"/>
      <c r="B4" s="2"/>
      <c r="C4" s="11"/>
      <c r="D4" s="1"/>
      <c r="E4" s="5"/>
      <c r="F4" s="2"/>
      <c r="G4" s="1"/>
      <c r="H4" s="4"/>
      <c r="I4" s="6"/>
      <c r="J4" s="4"/>
      <c r="K4" s="7"/>
      <c r="L4" s="4"/>
      <c r="M4" s="7"/>
      <c r="N4" s="4"/>
      <c r="O4" s="7"/>
      <c r="P4" s="4"/>
      <c r="Q4" s="4"/>
      <c r="R4" s="4"/>
      <c r="S4" s="4"/>
      <c r="T4" s="4"/>
      <c r="U4" s="9"/>
      <c r="V4" s="4"/>
    </row>
    <row r="5" spans="1:29" ht="12.75">
      <c r="A5" s="13"/>
      <c r="B5" s="14"/>
      <c r="C5" s="15"/>
      <c r="D5" s="13"/>
      <c r="E5" s="16"/>
      <c r="F5" s="17"/>
      <c r="G5" s="4"/>
      <c r="H5" s="4"/>
      <c r="I5" s="6"/>
      <c r="J5" s="4"/>
      <c r="K5" s="7"/>
      <c r="L5" s="4"/>
      <c r="M5" s="7"/>
      <c r="N5" s="4"/>
      <c r="O5" s="7"/>
      <c r="P5" s="4"/>
      <c r="Q5" s="4"/>
      <c r="R5" s="4"/>
      <c r="S5" s="4"/>
      <c r="T5" s="4"/>
      <c r="U5" s="9"/>
      <c r="V5" s="4"/>
      <c r="W5" s="18"/>
      <c r="X5" s="18"/>
      <c r="Y5" s="18"/>
      <c r="Z5" s="18"/>
      <c r="AA5" s="18"/>
      <c r="AB5" s="18"/>
      <c r="AC5" s="18"/>
    </row>
    <row r="6" spans="1:29" ht="23.25">
      <c r="A6" s="19"/>
      <c r="B6" s="20"/>
      <c r="C6" s="20"/>
      <c r="D6" s="21"/>
      <c r="E6" s="22"/>
      <c r="F6" s="23"/>
      <c r="G6" s="4"/>
      <c r="H6" s="4"/>
      <c r="I6" s="24"/>
      <c r="J6" s="25"/>
      <c r="K6" s="26"/>
      <c r="L6" s="27" t="s">
        <v>75</v>
      </c>
      <c r="M6" s="26"/>
      <c r="N6" s="25"/>
      <c r="O6" s="26"/>
      <c r="P6" s="25"/>
      <c r="Q6" s="25"/>
      <c r="R6" s="23"/>
      <c r="S6" s="25"/>
      <c r="T6" s="25"/>
      <c r="U6" s="28"/>
      <c r="V6" s="25"/>
      <c r="W6" s="18"/>
      <c r="X6" s="18"/>
      <c r="Y6" s="18"/>
      <c r="Z6" s="18"/>
      <c r="AA6" s="18"/>
      <c r="AB6" s="18"/>
      <c r="AC6" s="18"/>
    </row>
    <row r="7" spans="1:29" ht="12.75">
      <c r="A7" s="19"/>
      <c r="B7" s="19" t="s">
        <v>0</v>
      </c>
      <c r="C7" s="29" t="s">
        <v>0</v>
      </c>
      <c r="D7" s="30"/>
      <c r="E7" s="19"/>
      <c r="F7" s="31"/>
      <c r="G7" s="19"/>
      <c r="H7" s="32"/>
      <c r="I7" s="32"/>
      <c r="J7" s="32"/>
      <c r="K7" s="32"/>
      <c r="L7" s="32"/>
      <c r="M7" s="32"/>
      <c r="N7" s="32"/>
      <c r="O7" s="32"/>
      <c r="P7" s="32"/>
      <c r="Q7" s="19"/>
      <c r="R7" s="31"/>
      <c r="S7" s="31"/>
      <c r="T7" s="33"/>
      <c r="U7" s="34" t="s">
        <v>0</v>
      </c>
      <c r="V7" s="19" t="s">
        <v>0</v>
      </c>
      <c r="W7" s="19"/>
      <c r="X7" s="35"/>
      <c r="Y7" s="32">
        <v>1</v>
      </c>
      <c r="Z7" s="32">
        <f>IF(L19&lt;&gt;"",IF(L19=K22,K22,M22),"")</f>
        <v>266</v>
      </c>
      <c r="AA7" s="30" t="str">
        <f>IF((Z7)&lt;&gt;"",VLOOKUP(Z7,('[1]rejestracja'!$A$1:$F$596),5,TRUE),"")</f>
        <v>Molska Maja</v>
      </c>
      <c r="AB7" s="30" t="str">
        <f>IF((Z7)&lt;&gt;"",VLOOKUP(Z7,('[1]rejestracja'!$A$1:$D$596),4,TRUE),"")</f>
        <v>UKS Sokół Kościan</v>
      </c>
      <c r="AC7" s="13">
        <f>'[1]ustawienia'!$G$2</f>
        <v>9</v>
      </c>
    </row>
    <row r="8" spans="1:29" ht="13.5" thickBot="1">
      <c r="A8" s="19"/>
      <c r="B8" s="19" t="s">
        <v>0</v>
      </c>
      <c r="C8" s="29" t="s">
        <v>0</v>
      </c>
      <c r="D8" s="31"/>
      <c r="E8" s="31"/>
      <c r="F8" s="31"/>
      <c r="G8" s="31"/>
      <c r="H8" s="36"/>
      <c r="I8" s="36"/>
      <c r="J8" s="36"/>
      <c r="K8" s="36"/>
      <c r="L8" s="36"/>
      <c r="M8" s="36"/>
      <c r="N8" s="36"/>
      <c r="O8" s="36"/>
      <c r="P8" s="36"/>
      <c r="Q8" s="31"/>
      <c r="R8" s="31"/>
      <c r="S8" s="19"/>
      <c r="T8" s="37"/>
      <c r="U8" s="34" t="s">
        <v>0</v>
      </c>
      <c r="V8" s="19" t="s">
        <v>0</v>
      </c>
      <c r="W8" s="19"/>
      <c r="X8" s="35"/>
      <c r="Y8" s="32">
        <v>2</v>
      </c>
      <c r="Z8" s="32">
        <f>IF(L19&lt;&gt;"",IF(L19&lt;&gt;K22,K22,M22),"")</f>
        <v>163</v>
      </c>
      <c r="AA8" s="30" t="str">
        <f>IF((Z8)&lt;&gt;"",VLOOKUP(Z8,('[1]rejestracja'!$A$1:$F$596),5,TRUE),"")</f>
        <v>Siliwoniuk Urszula</v>
      </c>
      <c r="AB8" s="30" t="str">
        <f>IF((Z8)&lt;&gt;"",VLOOKUP(Z8,('[1]rejestracja'!$A$1:$D$596),4,TRUE),"")</f>
        <v>Międzyrzecki Klub Sportowy "HURAGAN" w Międzyrzecu Podlaskim</v>
      </c>
      <c r="AC8" s="13">
        <f>'[1]ustawienia'!$G$3</f>
        <v>7</v>
      </c>
    </row>
    <row r="9" spans="1:29" ht="13.5" thickBot="1">
      <c r="A9" s="31">
        <v>1</v>
      </c>
      <c r="B9" s="38">
        <v>266</v>
      </c>
      <c r="C9" s="39" t="s">
        <v>67</v>
      </c>
      <c r="D9" s="40"/>
      <c r="E9" s="41"/>
      <c r="F9" s="42"/>
      <c r="G9" s="42"/>
      <c r="H9" s="36"/>
      <c r="I9" s="36"/>
      <c r="J9" s="36"/>
      <c r="K9" s="36"/>
      <c r="L9" s="36"/>
      <c r="M9" s="36"/>
      <c r="N9" s="36"/>
      <c r="O9" s="36"/>
      <c r="P9" s="42"/>
      <c r="Q9" s="42"/>
      <c r="R9" s="42"/>
      <c r="S9" s="41"/>
      <c r="T9" s="43"/>
      <c r="U9" s="44" t="s">
        <v>68</v>
      </c>
      <c r="V9" s="38">
        <v>163</v>
      </c>
      <c r="W9" s="31">
        <v>2</v>
      </c>
      <c r="X9" s="35"/>
      <c r="Y9" s="32">
        <v>3</v>
      </c>
      <c r="Z9" s="32">
        <f>IF(M22&lt;&gt;"",IF(M22=N14,N30,N14),"")</f>
        <v>113</v>
      </c>
      <c r="AA9" s="30" t="str">
        <f>IF((Z9)&lt;&gt;"",VLOOKUP(Z9,('[1]rejestracja'!$A$1:$F$596),5,TRUE),"")</f>
        <v>Krygier Kamila</v>
      </c>
      <c r="AB9" s="30" t="str">
        <f>IF((Z9)&lt;&gt;"",VLOOKUP(Z9,('[1]rejestracja'!$A$1:$D$596),4,TRUE),"")</f>
        <v>AZS-UWM Olsztyn</v>
      </c>
      <c r="AC9" s="13">
        <f>'[1]ustawienia'!$G$4</f>
        <v>5</v>
      </c>
    </row>
    <row r="10" spans="1:29" ht="13.5" thickBot="1">
      <c r="A10" s="19"/>
      <c r="B10" s="19" t="s">
        <v>0</v>
      </c>
      <c r="C10" s="29" t="s">
        <v>0</v>
      </c>
      <c r="D10" s="31"/>
      <c r="E10" s="31"/>
      <c r="F10" s="31"/>
      <c r="G10" s="45"/>
      <c r="H10" s="46">
        <f>B9</f>
        <v>266</v>
      </c>
      <c r="I10" s="31"/>
      <c r="J10" s="36"/>
      <c r="K10" s="36"/>
      <c r="L10" s="36"/>
      <c r="M10" s="31"/>
      <c r="N10" s="36"/>
      <c r="O10" s="36"/>
      <c r="P10" s="38">
        <f>V9</f>
        <v>163</v>
      </c>
      <c r="Q10" s="31"/>
      <c r="R10" s="31"/>
      <c r="S10" s="19"/>
      <c r="T10" s="37"/>
      <c r="U10" s="34" t="s">
        <v>0</v>
      </c>
      <c r="V10" s="19" t="s">
        <v>0</v>
      </c>
      <c r="W10" s="19"/>
      <c r="X10" s="35"/>
      <c r="Y10" s="32">
        <v>3</v>
      </c>
      <c r="Z10" s="32">
        <f>IF(K22&lt;&gt;"",IF(K22=J14,J30,J14),"")</f>
        <v>279</v>
      </c>
      <c r="AA10" s="30" t="str">
        <f>IF((Z10)&lt;&gt;"",VLOOKUP(Z10,('[1]rejestracja'!$A$1:$F$596),5,TRUE),"")</f>
        <v>Woźniak Weronika</v>
      </c>
      <c r="AB10" s="30" t="str">
        <f>IF((Z10)&lt;&gt;"",VLOOKUP(Z10,('[1]rejestracja'!$A$1:$D$596),4,TRUE),"")</f>
        <v>UKS Taebaek Bielany</v>
      </c>
      <c r="AC10" s="13">
        <f>'[1]ustawienia'!$G$4</f>
        <v>5</v>
      </c>
    </row>
    <row r="11" spans="1:29" ht="12.75">
      <c r="A11" s="31"/>
      <c r="B11" s="31" t="s">
        <v>0</v>
      </c>
      <c r="C11" s="29" t="s">
        <v>0</v>
      </c>
      <c r="D11" s="30"/>
      <c r="E11" s="19"/>
      <c r="F11" s="31"/>
      <c r="G11" s="31"/>
      <c r="H11" s="47"/>
      <c r="I11" s="31"/>
      <c r="J11" s="36"/>
      <c r="K11" s="36"/>
      <c r="L11" s="36"/>
      <c r="M11" s="36"/>
      <c r="N11" s="31"/>
      <c r="O11" s="47"/>
      <c r="P11" s="48"/>
      <c r="Q11" s="31"/>
      <c r="R11" s="31"/>
      <c r="S11" s="19"/>
      <c r="T11" s="33"/>
      <c r="U11" s="34" t="s">
        <v>0</v>
      </c>
      <c r="V11" s="31" t="s">
        <v>0</v>
      </c>
      <c r="W11" s="31"/>
      <c r="X11" s="35"/>
      <c r="Y11" s="32">
        <v>5</v>
      </c>
      <c r="Z11" s="32">
        <f>IF(J30&lt;&gt;"",IF(J30&lt;&gt;H34,H34,H26),"")</f>
        <v>115</v>
      </c>
      <c r="AA11" s="30" t="str">
        <f>IF((Z11)&lt;&gt;"",VLOOKUP(Z11,('[1]rejestracja'!$A$1:$F$596),5,TRUE),"")</f>
        <v>Jankowska Julia</v>
      </c>
      <c r="AB11" s="30" t="str">
        <f>IF((Z11)&lt;&gt;"",VLOOKUP(Z11,('[1]rejestracja'!$A$1:$D$596),4,TRUE),"")</f>
        <v>Bydgoski Klub Sportowy Centrum</v>
      </c>
      <c r="AC11" s="13">
        <f>'[1]ustawienia'!$G$5</f>
        <v>3</v>
      </c>
    </row>
    <row r="12" spans="1:29" ht="12.75">
      <c r="A12" s="19"/>
      <c r="B12" s="19" t="s">
        <v>0</v>
      </c>
      <c r="C12" s="29" t="s">
        <v>0</v>
      </c>
      <c r="D12" s="31"/>
      <c r="E12" s="31"/>
      <c r="F12" s="31"/>
      <c r="G12" s="31"/>
      <c r="H12" s="47"/>
      <c r="I12" s="31"/>
      <c r="J12" s="36"/>
      <c r="K12" s="36"/>
      <c r="L12" s="36"/>
      <c r="M12" s="36"/>
      <c r="N12" s="31"/>
      <c r="O12" s="47"/>
      <c r="P12" s="36"/>
      <c r="Q12" s="31"/>
      <c r="R12" s="31"/>
      <c r="S12" s="19"/>
      <c r="T12" s="37"/>
      <c r="U12" s="34" t="s">
        <v>0</v>
      </c>
      <c r="V12" s="19" t="s">
        <v>0</v>
      </c>
      <c r="W12" s="19"/>
      <c r="X12" s="35"/>
      <c r="Y12" s="32">
        <v>5</v>
      </c>
      <c r="Z12" s="32">
        <f>IF(N30&lt;&gt;"",IF(N30&lt;&gt;P34,P34,P26),"")</f>
        <v>144</v>
      </c>
      <c r="AA12" s="30" t="str">
        <f>IF((Z12)&lt;&gt;"",VLOOKUP(Z12,('[1]rejestracja'!$A$1:$F$596),5,TRUE),"")</f>
        <v>Kornas Natalia</v>
      </c>
      <c r="AB12" s="30" t="str">
        <f>IF((Z12)&lt;&gt;"",VLOOKUP(Z12,('[1]rejestracja'!$A$1:$D$596),4,TRUE),"")</f>
        <v>Klub Sportów Walki Szczecinek</v>
      </c>
      <c r="AC12" s="13">
        <f>'[1]ustawienia'!$G$5</f>
        <v>3</v>
      </c>
    </row>
    <row r="13" spans="1:29" ht="13.5" thickBot="1">
      <c r="A13" s="31"/>
      <c r="B13" s="31" t="s">
        <v>0</v>
      </c>
      <c r="C13" s="29" t="s">
        <v>0</v>
      </c>
      <c r="D13" s="30"/>
      <c r="E13" s="19"/>
      <c r="F13" s="31"/>
      <c r="G13" s="31"/>
      <c r="H13" s="47"/>
      <c r="I13" s="31"/>
      <c r="J13" s="36"/>
      <c r="K13" s="36"/>
      <c r="L13" s="36"/>
      <c r="M13" s="36"/>
      <c r="N13" s="31"/>
      <c r="O13" s="47"/>
      <c r="P13" s="36"/>
      <c r="Q13" s="31"/>
      <c r="R13" s="31"/>
      <c r="S13" s="19"/>
      <c r="T13" s="33"/>
      <c r="U13" s="34" t="s">
        <v>0</v>
      </c>
      <c r="V13" s="31" t="s">
        <v>0</v>
      </c>
      <c r="W13" s="31"/>
      <c r="X13" s="35"/>
      <c r="Y13" s="32">
        <v>5</v>
      </c>
      <c r="Z13" s="32">
        <f>IF(N14&lt;&gt;"",IF(N14&lt;&gt;P10,P10,P18),"")</f>
        <v>256</v>
      </c>
      <c r="AA13" s="30" t="str">
        <f>IF((Z13)&lt;&gt;"",VLOOKUP(Z13,('[1]rejestracja'!$A$1:$F$596),5,TRUE),"")</f>
        <v>Wenderlich Pamela</v>
      </c>
      <c r="AB13" s="30" t="str">
        <f>IF((Z13)&lt;&gt;"",VLOOKUP(Z13,('[1]rejestracja'!$A$1:$D$596),4,TRUE),"")</f>
        <v>UKS G - 8 Bielany</v>
      </c>
      <c r="AC13" s="13">
        <f>'[1]ustawienia'!$G$5</f>
        <v>3</v>
      </c>
    </row>
    <row r="14" spans="1:29" ht="13.5" thickBot="1">
      <c r="A14" s="19"/>
      <c r="B14" s="32" t="s">
        <v>0</v>
      </c>
      <c r="C14" s="49" t="s">
        <v>0</v>
      </c>
      <c r="D14" s="31"/>
      <c r="E14" s="31"/>
      <c r="F14" s="36"/>
      <c r="G14" s="36"/>
      <c r="H14" s="71" t="s">
        <v>95</v>
      </c>
      <c r="I14" s="50">
        <v>205</v>
      </c>
      <c r="J14" s="46">
        <v>266</v>
      </c>
      <c r="K14" s="36"/>
      <c r="L14" s="36"/>
      <c r="M14" s="36"/>
      <c r="N14" s="51">
        <v>163</v>
      </c>
      <c r="O14" s="50">
        <v>207</v>
      </c>
      <c r="P14" s="71" t="s">
        <v>97</v>
      </c>
      <c r="Q14" s="31"/>
      <c r="R14" s="31"/>
      <c r="S14" s="19"/>
      <c r="T14" s="37"/>
      <c r="U14" s="34" t="s">
        <v>0</v>
      </c>
      <c r="V14" s="19" t="s">
        <v>0</v>
      </c>
      <c r="W14" s="19"/>
      <c r="X14" s="35"/>
      <c r="Y14" s="32">
        <v>5</v>
      </c>
      <c r="Z14" s="32">
        <f>IF(J14&lt;&gt;"",IF(J14&lt;&gt;H10,H10,H18),"")</f>
        <v>170</v>
      </c>
      <c r="AA14" s="30" t="str">
        <f>IF((Z14)&lt;&gt;"",VLOOKUP(Z14,('[1]rejestracja'!$A$1:$F$596),5,TRUE),"")</f>
        <v>Ryło Patrycja</v>
      </c>
      <c r="AB14" s="30" t="str">
        <f>IF((Z14)&lt;&gt;"",VLOOKUP(Z14,('[1]rejestracja'!$A$1:$D$596),4,TRUE),"")</f>
        <v>MLKS " Wikingowie" Pisz</v>
      </c>
      <c r="AC14" s="13">
        <f>'[1]ustawienia'!$G$5</f>
        <v>3</v>
      </c>
    </row>
    <row r="15" spans="1:29" ht="12.75">
      <c r="A15" s="31"/>
      <c r="B15" s="31" t="s">
        <v>0</v>
      </c>
      <c r="C15" s="29" t="s">
        <v>0</v>
      </c>
      <c r="D15" s="30"/>
      <c r="E15" s="19"/>
      <c r="F15" s="31"/>
      <c r="G15" s="31"/>
      <c r="H15" s="53"/>
      <c r="I15" s="31"/>
      <c r="J15" s="47"/>
      <c r="K15" s="36"/>
      <c r="L15" s="36"/>
      <c r="M15" s="47"/>
      <c r="N15" s="48"/>
      <c r="O15" s="53"/>
      <c r="P15" s="36"/>
      <c r="Q15" s="31"/>
      <c r="R15" s="31"/>
      <c r="S15" s="19"/>
      <c r="T15" s="33"/>
      <c r="U15" s="34" t="s">
        <v>0</v>
      </c>
      <c r="V15" s="31" t="s">
        <v>0</v>
      </c>
      <c r="W15" s="31"/>
      <c r="X15" s="35"/>
      <c r="Y15" s="32"/>
      <c r="Z15" s="32"/>
      <c r="AA15" s="30"/>
      <c r="AB15" s="30"/>
      <c r="AC15" s="13"/>
    </row>
    <row r="16" spans="1:29" ht="12.75">
      <c r="A16" s="19"/>
      <c r="B16" s="19" t="s">
        <v>0</v>
      </c>
      <c r="C16" s="29" t="s">
        <v>0</v>
      </c>
      <c r="D16" s="31"/>
      <c r="E16" s="31"/>
      <c r="F16" s="31"/>
      <c r="G16" s="31"/>
      <c r="H16" s="53"/>
      <c r="I16" s="31"/>
      <c r="J16" s="47"/>
      <c r="K16" s="36"/>
      <c r="L16" s="36"/>
      <c r="M16" s="47"/>
      <c r="N16" s="55"/>
      <c r="O16" s="53"/>
      <c r="P16" s="36"/>
      <c r="Q16" s="31"/>
      <c r="R16" s="31"/>
      <c r="S16" s="19"/>
      <c r="T16" s="37"/>
      <c r="U16" s="34" t="s">
        <v>0</v>
      </c>
      <c r="V16" s="19" t="s">
        <v>0</v>
      </c>
      <c r="W16" s="19"/>
      <c r="X16" s="35"/>
      <c r="Y16" s="32"/>
      <c r="Z16" s="32"/>
      <c r="AA16" s="30"/>
      <c r="AB16" s="30"/>
      <c r="AC16" s="13"/>
    </row>
    <row r="17" spans="1:29" ht="13.5" thickBot="1">
      <c r="A17" s="31"/>
      <c r="B17" s="31" t="s">
        <v>0</v>
      </c>
      <c r="C17" s="29" t="s">
        <v>0</v>
      </c>
      <c r="D17" s="30"/>
      <c r="E17" s="19"/>
      <c r="F17" s="31"/>
      <c r="G17" s="31"/>
      <c r="H17" s="56"/>
      <c r="I17" s="31"/>
      <c r="J17" s="47"/>
      <c r="K17" s="36"/>
      <c r="L17" s="36"/>
      <c r="M17" s="47"/>
      <c r="N17" s="55"/>
      <c r="O17" s="53"/>
      <c r="P17" s="31"/>
      <c r="Q17" s="31"/>
      <c r="R17" s="31"/>
      <c r="S17" s="19"/>
      <c r="T17" s="33"/>
      <c r="U17" s="34" t="s">
        <v>0</v>
      </c>
      <c r="V17" s="31" t="s">
        <v>0</v>
      </c>
      <c r="W17" s="31"/>
      <c r="X17" s="35"/>
      <c r="Y17" s="32"/>
      <c r="Z17" s="32"/>
      <c r="AA17" s="30"/>
      <c r="AB17" s="30"/>
      <c r="AC17" s="13"/>
    </row>
    <row r="18" spans="1:29" ht="13.5" thickBot="1">
      <c r="A18" s="19"/>
      <c r="B18" s="58" t="s">
        <v>0</v>
      </c>
      <c r="C18" s="59" t="s">
        <v>0</v>
      </c>
      <c r="D18" s="60"/>
      <c r="E18" s="60"/>
      <c r="F18" s="60"/>
      <c r="G18" s="56"/>
      <c r="H18" s="57">
        <f>B19</f>
        <v>170</v>
      </c>
      <c r="I18" s="31"/>
      <c r="J18" s="47"/>
      <c r="K18" s="36"/>
      <c r="L18" s="36" t="s">
        <v>1</v>
      </c>
      <c r="M18" s="47"/>
      <c r="N18" s="36"/>
      <c r="O18" s="53"/>
      <c r="P18" s="61">
        <f>V19</f>
        <v>256</v>
      </c>
      <c r="Q18" s="69"/>
      <c r="R18" s="60"/>
      <c r="S18" s="58"/>
      <c r="T18" s="62"/>
      <c r="U18" s="63" t="s">
        <v>0</v>
      </c>
      <c r="V18" s="58" t="s">
        <v>0</v>
      </c>
      <c r="W18" s="19"/>
      <c r="X18" s="35"/>
      <c r="Y18" s="32"/>
      <c r="Z18" s="32"/>
      <c r="AA18" s="30"/>
      <c r="AB18" s="30"/>
      <c r="AC18" s="13"/>
    </row>
    <row r="19" spans="1:29" ht="13.5" thickBot="1">
      <c r="A19" s="31">
        <v>8</v>
      </c>
      <c r="B19" s="61">
        <v>170</v>
      </c>
      <c r="C19" s="29" t="s">
        <v>69</v>
      </c>
      <c r="D19" s="30"/>
      <c r="E19" s="19"/>
      <c r="F19" s="31"/>
      <c r="G19" s="31"/>
      <c r="H19" s="36"/>
      <c r="I19" s="36"/>
      <c r="J19" s="47"/>
      <c r="K19" s="36"/>
      <c r="L19" s="50">
        <v>266</v>
      </c>
      <c r="M19" s="47"/>
      <c r="N19" s="36"/>
      <c r="O19" s="31"/>
      <c r="P19" s="31"/>
      <c r="Q19" s="31"/>
      <c r="R19" s="31"/>
      <c r="S19" s="19"/>
      <c r="T19" s="33"/>
      <c r="U19" s="34" t="s">
        <v>70</v>
      </c>
      <c r="V19" s="61">
        <v>256</v>
      </c>
      <c r="W19" s="31">
        <v>5</v>
      </c>
      <c r="X19" s="35"/>
      <c r="Y19" s="32"/>
      <c r="Z19" s="32"/>
      <c r="AA19" s="30"/>
      <c r="AB19" s="30"/>
      <c r="AC19" s="13"/>
    </row>
    <row r="20" spans="1:29" ht="12.75">
      <c r="A20" s="19"/>
      <c r="B20" s="19" t="s">
        <v>0</v>
      </c>
      <c r="C20" s="29" t="s">
        <v>0</v>
      </c>
      <c r="D20" s="31"/>
      <c r="E20" s="31"/>
      <c r="F20" s="31"/>
      <c r="G20" s="31"/>
      <c r="H20" s="36"/>
      <c r="I20" s="36"/>
      <c r="J20" s="47"/>
      <c r="K20" s="36"/>
      <c r="L20" s="36"/>
      <c r="M20" s="47"/>
      <c r="N20" s="36"/>
      <c r="O20" s="31"/>
      <c r="P20" s="36"/>
      <c r="Q20" s="31"/>
      <c r="R20" s="31"/>
      <c r="S20" s="19"/>
      <c r="T20" s="37"/>
      <c r="U20" s="34" t="s">
        <v>0</v>
      </c>
      <c r="V20" s="19" t="s">
        <v>0</v>
      </c>
      <c r="W20" s="19"/>
      <c r="X20" s="35"/>
      <c r="Y20" s="32"/>
      <c r="Z20" s="32"/>
      <c r="AA20" s="30"/>
      <c r="AB20" s="30"/>
      <c r="AC20" s="13"/>
    </row>
    <row r="21" spans="1:29" ht="13.5" thickBot="1">
      <c r="A21" s="31"/>
      <c r="B21" s="31" t="s">
        <v>0</v>
      </c>
      <c r="C21" s="29" t="s">
        <v>0</v>
      </c>
      <c r="D21" s="30"/>
      <c r="E21" s="19"/>
      <c r="F21" s="31"/>
      <c r="G21" s="31"/>
      <c r="H21" s="36"/>
      <c r="I21" s="36"/>
      <c r="J21" s="47"/>
      <c r="K21" s="36"/>
      <c r="L21" s="31"/>
      <c r="M21" s="47"/>
      <c r="N21" s="36"/>
      <c r="O21" s="31"/>
      <c r="P21" s="36"/>
      <c r="Q21" s="31"/>
      <c r="R21" s="31"/>
      <c r="S21" s="19"/>
      <c r="T21" s="33"/>
      <c r="U21" s="34" t="s">
        <v>0</v>
      </c>
      <c r="V21" s="31" t="s">
        <v>0</v>
      </c>
      <c r="W21" s="31"/>
      <c r="X21" s="35"/>
      <c r="Y21" s="32"/>
      <c r="Z21" s="32"/>
      <c r="AA21" s="30"/>
      <c r="AB21" s="30"/>
      <c r="AC21" s="13"/>
    </row>
    <row r="22" spans="1:29" ht="13.5" thickBot="1">
      <c r="A22" s="19"/>
      <c r="B22" s="32" t="s">
        <v>0</v>
      </c>
      <c r="C22" s="49" t="s">
        <v>0</v>
      </c>
      <c r="D22" s="31"/>
      <c r="E22" s="31"/>
      <c r="F22" s="36"/>
      <c r="G22" s="36"/>
      <c r="H22" s="36"/>
      <c r="I22" s="74" t="s">
        <v>91</v>
      </c>
      <c r="J22" s="50">
        <v>214</v>
      </c>
      <c r="K22" s="38">
        <v>266</v>
      </c>
      <c r="L22" s="64">
        <v>219</v>
      </c>
      <c r="M22" s="61">
        <v>163</v>
      </c>
      <c r="N22" s="50">
        <v>215</v>
      </c>
      <c r="O22" s="71" t="s">
        <v>109</v>
      </c>
      <c r="P22" s="36"/>
      <c r="Q22" s="31"/>
      <c r="R22" s="31"/>
      <c r="S22" s="19"/>
      <c r="T22" s="37"/>
      <c r="U22" s="34" t="s">
        <v>0</v>
      </c>
      <c r="V22" s="19" t="s">
        <v>0</v>
      </c>
      <c r="W22" s="19"/>
      <c r="X22" s="35"/>
      <c r="Y22" s="32"/>
      <c r="Z22" s="32"/>
      <c r="AA22" s="30"/>
      <c r="AB22" s="30"/>
      <c r="AC22" s="13"/>
    </row>
    <row r="23" spans="1:29" ht="12.75">
      <c r="A23" s="31"/>
      <c r="B23" s="31" t="s">
        <v>0</v>
      </c>
      <c r="C23" s="29" t="s">
        <v>0</v>
      </c>
      <c r="D23" s="30"/>
      <c r="E23" s="19"/>
      <c r="F23" s="31"/>
      <c r="G23" s="31"/>
      <c r="H23" s="36"/>
      <c r="I23" s="36"/>
      <c r="J23" s="53"/>
      <c r="K23" s="36"/>
      <c r="L23" s="71" t="s">
        <v>100</v>
      </c>
      <c r="M23" s="53"/>
      <c r="N23" s="31"/>
      <c r="O23" s="31"/>
      <c r="P23" s="36"/>
      <c r="Q23" s="31"/>
      <c r="R23" s="31"/>
      <c r="S23" s="19"/>
      <c r="T23" s="33"/>
      <c r="U23" s="34" t="s">
        <v>0</v>
      </c>
      <c r="V23" s="31" t="s">
        <v>0</v>
      </c>
      <c r="W23" s="31"/>
      <c r="X23" s="35"/>
      <c r="Y23" s="32"/>
      <c r="Z23" s="32"/>
      <c r="AA23" s="30"/>
      <c r="AB23" s="30"/>
      <c r="AC23" s="13"/>
    </row>
    <row r="24" spans="1:29" ht="13.5" thickBot="1">
      <c r="A24" s="19"/>
      <c r="B24" s="19" t="s">
        <v>0</v>
      </c>
      <c r="C24" s="29" t="s">
        <v>0</v>
      </c>
      <c r="D24" s="31"/>
      <c r="E24" s="31"/>
      <c r="F24" s="31"/>
      <c r="G24" s="31"/>
      <c r="H24" s="36"/>
      <c r="I24" s="36"/>
      <c r="J24" s="53"/>
      <c r="K24" s="36"/>
      <c r="L24" s="36"/>
      <c r="M24" s="53"/>
      <c r="N24" s="36"/>
      <c r="O24" s="31"/>
      <c r="P24" s="36"/>
      <c r="Q24" s="31"/>
      <c r="R24" s="31"/>
      <c r="S24" s="19"/>
      <c r="T24" s="37"/>
      <c r="U24" s="34" t="s">
        <v>0</v>
      </c>
      <c r="V24" s="19" t="s">
        <v>0</v>
      </c>
      <c r="W24" s="19"/>
      <c r="X24" s="35"/>
      <c r="Y24" s="32"/>
      <c r="Z24" s="32"/>
      <c r="AA24" s="30"/>
      <c r="AB24" s="30"/>
      <c r="AC24" s="13"/>
    </row>
    <row r="25" spans="1:29" ht="13.5" thickBot="1">
      <c r="A25" s="31">
        <v>7</v>
      </c>
      <c r="B25" s="38">
        <v>115</v>
      </c>
      <c r="C25" s="65" t="s">
        <v>71</v>
      </c>
      <c r="D25" s="40"/>
      <c r="E25" s="41"/>
      <c r="F25" s="42"/>
      <c r="G25" s="42"/>
      <c r="H25" s="36"/>
      <c r="I25" s="36"/>
      <c r="J25" s="53"/>
      <c r="K25" s="36"/>
      <c r="L25" s="36"/>
      <c r="M25" s="53"/>
      <c r="N25" s="36"/>
      <c r="O25" s="31"/>
      <c r="P25" s="31"/>
      <c r="Q25" s="42"/>
      <c r="R25" s="42"/>
      <c r="S25" s="41"/>
      <c r="T25" s="43"/>
      <c r="U25" s="44" t="s">
        <v>72</v>
      </c>
      <c r="V25" s="38">
        <v>144</v>
      </c>
      <c r="W25" s="31">
        <v>6</v>
      </c>
      <c r="X25" s="35"/>
      <c r="Y25" s="32"/>
      <c r="Z25" s="32"/>
      <c r="AA25" s="30"/>
      <c r="AB25" s="30"/>
      <c r="AC25" s="13"/>
    </row>
    <row r="26" spans="1:29" ht="13.5" thickBot="1">
      <c r="A26" s="19"/>
      <c r="B26" s="19" t="s">
        <v>0</v>
      </c>
      <c r="C26" s="29" t="s">
        <v>0</v>
      </c>
      <c r="D26" s="31"/>
      <c r="E26" s="31"/>
      <c r="F26" s="31"/>
      <c r="G26" s="47"/>
      <c r="H26" s="46">
        <f>B25</f>
        <v>115</v>
      </c>
      <c r="I26" s="31"/>
      <c r="J26" s="53"/>
      <c r="K26" s="36"/>
      <c r="L26" s="36"/>
      <c r="M26" s="53"/>
      <c r="N26" s="36"/>
      <c r="O26" s="47"/>
      <c r="P26" s="38">
        <f>V25</f>
        <v>144</v>
      </c>
      <c r="Q26" s="31"/>
      <c r="R26" s="31"/>
      <c r="S26" s="19"/>
      <c r="T26" s="37"/>
      <c r="U26" s="34" t="s">
        <v>0</v>
      </c>
      <c r="V26" s="19" t="s">
        <v>0</v>
      </c>
      <c r="W26" s="19"/>
      <c r="X26" s="35"/>
      <c r="Y26" s="32"/>
      <c r="Z26" s="32"/>
      <c r="AA26" s="30"/>
      <c r="AB26" s="30"/>
      <c r="AC26" s="13"/>
    </row>
    <row r="27" spans="1:29" ht="12.75">
      <c r="A27" s="31"/>
      <c r="B27" s="31" t="s">
        <v>0</v>
      </c>
      <c r="C27" s="29" t="s">
        <v>0</v>
      </c>
      <c r="D27" s="30"/>
      <c r="E27" s="19"/>
      <c r="F27" s="31"/>
      <c r="G27" s="31"/>
      <c r="H27" s="45"/>
      <c r="I27" s="31"/>
      <c r="J27" s="53"/>
      <c r="K27" s="36"/>
      <c r="L27" s="36"/>
      <c r="M27" s="53"/>
      <c r="N27" s="31"/>
      <c r="O27" s="47"/>
      <c r="P27" s="54"/>
      <c r="Q27" s="31"/>
      <c r="R27" s="31"/>
      <c r="S27" s="19"/>
      <c r="T27" s="33"/>
      <c r="U27" s="34" t="s">
        <v>0</v>
      </c>
      <c r="V27" s="31" t="s">
        <v>0</v>
      </c>
      <c r="W27" s="31"/>
      <c r="X27" s="35"/>
      <c r="Y27" s="32"/>
      <c r="Z27" s="32"/>
      <c r="AA27" s="30"/>
      <c r="AB27" s="30"/>
      <c r="AC27" s="13"/>
    </row>
    <row r="28" spans="1:29" ht="12.75">
      <c r="A28" s="19"/>
      <c r="B28" s="19" t="s">
        <v>0</v>
      </c>
      <c r="C28" s="29" t="s">
        <v>0</v>
      </c>
      <c r="D28" s="31"/>
      <c r="E28" s="31"/>
      <c r="F28" s="31"/>
      <c r="G28" s="31"/>
      <c r="H28" s="47"/>
      <c r="I28" s="31"/>
      <c r="J28" s="53"/>
      <c r="K28" s="36"/>
      <c r="L28" s="36"/>
      <c r="M28" s="53"/>
      <c r="N28" s="31"/>
      <c r="O28" s="47"/>
      <c r="P28" s="36"/>
      <c r="Q28" s="31"/>
      <c r="R28" s="31"/>
      <c r="S28" s="19"/>
      <c r="T28" s="37"/>
      <c r="U28" s="34" t="s">
        <v>0</v>
      </c>
      <c r="V28" s="19" t="s">
        <v>0</v>
      </c>
      <c r="W28" s="19"/>
      <c r="X28" s="35"/>
      <c r="Y28" s="32"/>
      <c r="Z28" s="32"/>
      <c r="AA28" s="30"/>
      <c r="AB28" s="30"/>
      <c r="AC28" s="13"/>
    </row>
    <row r="29" spans="1:29" ht="13.5" thickBot="1">
      <c r="A29" s="31"/>
      <c r="B29" s="31" t="s">
        <v>0</v>
      </c>
      <c r="C29" s="29" t="s">
        <v>0</v>
      </c>
      <c r="D29" s="30"/>
      <c r="E29" s="19"/>
      <c r="F29" s="31"/>
      <c r="G29" s="31"/>
      <c r="H29" s="47"/>
      <c r="I29" s="31"/>
      <c r="J29" s="53"/>
      <c r="K29" s="36"/>
      <c r="L29" s="36"/>
      <c r="M29" s="53"/>
      <c r="N29" s="31"/>
      <c r="O29" s="66"/>
      <c r="P29" s="36"/>
      <c r="Q29" s="31"/>
      <c r="R29" s="31"/>
      <c r="S29" s="19"/>
      <c r="T29" s="33"/>
      <c r="U29" s="34" t="s">
        <v>0</v>
      </c>
      <c r="V29" s="31" t="s">
        <v>0</v>
      </c>
      <c r="W29" s="31"/>
      <c r="X29" s="35"/>
      <c r="Y29" s="32"/>
      <c r="Z29" s="32"/>
      <c r="AA29" s="30"/>
      <c r="AB29" s="30"/>
      <c r="AC29" s="13"/>
    </row>
    <row r="30" spans="1:29" ht="13.5" thickBot="1">
      <c r="A30" s="19"/>
      <c r="B30" s="32" t="s">
        <v>0</v>
      </c>
      <c r="C30" s="49" t="s">
        <v>0</v>
      </c>
      <c r="D30" s="31"/>
      <c r="E30" s="31"/>
      <c r="F30" s="36"/>
      <c r="G30" s="36"/>
      <c r="H30" s="71" t="s">
        <v>96</v>
      </c>
      <c r="I30" s="50">
        <v>206</v>
      </c>
      <c r="J30" s="57">
        <v>279</v>
      </c>
      <c r="K30" s="36"/>
      <c r="L30" s="31"/>
      <c r="M30" s="53"/>
      <c r="N30" s="67">
        <v>113</v>
      </c>
      <c r="O30" s="50">
        <v>208</v>
      </c>
      <c r="P30" s="72" t="s">
        <v>98</v>
      </c>
      <c r="Q30" s="31"/>
      <c r="R30" s="31"/>
      <c r="S30" s="19"/>
      <c r="T30" s="37"/>
      <c r="U30" s="34" t="s">
        <v>0</v>
      </c>
      <c r="V30" s="19" t="s">
        <v>0</v>
      </c>
      <c r="W30" s="19"/>
      <c r="X30" s="35"/>
      <c r="Y30" s="32"/>
      <c r="Z30" s="32"/>
      <c r="AA30" s="30"/>
      <c r="AB30" s="30"/>
      <c r="AC30" s="13"/>
    </row>
    <row r="31" spans="1:29" ht="12.75">
      <c r="A31" s="31"/>
      <c r="B31" s="31" t="s">
        <v>0</v>
      </c>
      <c r="C31" s="29" t="s">
        <v>0</v>
      </c>
      <c r="D31" s="30"/>
      <c r="E31" s="19"/>
      <c r="F31" s="31"/>
      <c r="G31" s="31"/>
      <c r="H31" s="53"/>
      <c r="I31" s="31"/>
      <c r="J31" s="36"/>
      <c r="K31" s="36"/>
      <c r="L31" s="36"/>
      <c r="M31" s="36"/>
      <c r="N31" s="68"/>
      <c r="O31" s="53"/>
      <c r="P31" s="36"/>
      <c r="Q31" s="31"/>
      <c r="R31" s="31"/>
      <c r="S31" s="19"/>
      <c r="T31" s="33"/>
      <c r="U31" s="34" t="s">
        <v>0</v>
      </c>
      <c r="V31" s="31" t="s">
        <v>0</v>
      </c>
      <c r="W31" s="31"/>
      <c r="X31" s="35"/>
      <c r="Y31" s="32"/>
      <c r="Z31" s="32"/>
      <c r="AA31" s="30"/>
      <c r="AB31" s="30"/>
      <c r="AC31" s="13"/>
    </row>
    <row r="32" spans="1:29" ht="12.75">
      <c r="A32" s="19"/>
      <c r="B32" s="19" t="s">
        <v>0</v>
      </c>
      <c r="C32" s="29" t="s">
        <v>0</v>
      </c>
      <c r="D32" s="31"/>
      <c r="E32" s="31"/>
      <c r="F32" s="31"/>
      <c r="G32" s="31"/>
      <c r="H32" s="53"/>
      <c r="I32" s="31"/>
      <c r="J32" s="36"/>
      <c r="K32" s="36"/>
      <c r="L32" s="36"/>
      <c r="M32" s="36"/>
      <c r="N32" s="31"/>
      <c r="O32" s="53"/>
      <c r="P32" s="36"/>
      <c r="Q32" s="31"/>
      <c r="R32" s="31"/>
      <c r="S32" s="19"/>
      <c r="T32" s="37"/>
      <c r="U32" s="34" t="s">
        <v>0</v>
      </c>
      <c r="V32" s="19" t="s">
        <v>0</v>
      </c>
      <c r="W32" s="19"/>
      <c r="X32" s="35"/>
      <c r="Y32" s="32"/>
      <c r="Z32" s="32"/>
      <c r="AA32" s="30"/>
      <c r="AB32" s="30"/>
      <c r="AC32" s="13"/>
    </row>
    <row r="33" spans="1:29" ht="13.5" thickBot="1">
      <c r="A33" s="31"/>
      <c r="B33" s="31" t="s">
        <v>0</v>
      </c>
      <c r="C33" s="29" t="s">
        <v>0</v>
      </c>
      <c r="D33" s="30"/>
      <c r="E33" s="19"/>
      <c r="F33" s="31"/>
      <c r="G33" s="31"/>
      <c r="H33" s="56"/>
      <c r="I33" s="31"/>
      <c r="J33" s="36"/>
      <c r="K33" s="36"/>
      <c r="L33" s="36"/>
      <c r="M33" s="36"/>
      <c r="N33" s="31"/>
      <c r="O33" s="53"/>
      <c r="P33" s="31"/>
      <c r="Q33" s="31"/>
      <c r="R33" s="31"/>
      <c r="S33" s="19"/>
      <c r="T33" s="33"/>
      <c r="U33" s="34" t="s">
        <v>0</v>
      </c>
      <c r="V33" s="31" t="s">
        <v>0</v>
      </c>
      <c r="W33" s="31"/>
      <c r="X33" s="35"/>
      <c r="Y33" s="32"/>
      <c r="Z33" s="32"/>
      <c r="AA33" s="30"/>
      <c r="AB33" s="30"/>
      <c r="AC33" s="13"/>
    </row>
    <row r="34" spans="1:29" ht="13.5" thickBot="1">
      <c r="A34" s="19"/>
      <c r="B34" s="58" t="s">
        <v>0</v>
      </c>
      <c r="C34" s="59" t="s">
        <v>0</v>
      </c>
      <c r="D34" s="60"/>
      <c r="E34" s="60"/>
      <c r="F34" s="60"/>
      <c r="G34" s="56"/>
      <c r="H34" s="57">
        <f>B35</f>
        <v>279</v>
      </c>
      <c r="I34" s="31"/>
      <c r="J34" s="36"/>
      <c r="K34" s="36"/>
      <c r="L34" s="36"/>
      <c r="M34" s="36"/>
      <c r="N34" s="36"/>
      <c r="O34" s="53"/>
      <c r="P34" s="61">
        <f>V35</f>
        <v>113</v>
      </c>
      <c r="Q34" s="69"/>
      <c r="R34" s="60"/>
      <c r="S34" s="58"/>
      <c r="T34" s="62"/>
      <c r="U34" s="63" t="s">
        <v>0</v>
      </c>
      <c r="V34" s="58" t="s">
        <v>0</v>
      </c>
      <c r="W34" s="19"/>
      <c r="X34" s="35"/>
      <c r="Y34" s="32"/>
      <c r="Z34" s="32"/>
      <c r="AA34" s="30"/>
      <c r="AB34" s="30"/>
      <c r="AC34" s="13"/>
    </row>
    <row r="35" spans="1:29" ht="13.5" thickBot="1">
      <c r="A35" s="31">
        <v>4</v>
      </c>
      <c r="B35" s="61">
        <v>279</v>
      </c>
      <c r="C35" s="29" t="s">
        <v>73</v>
      </c>
      <c r="D35" s="30"/>
      <c r="E35" s="19"/>
      <c r="F35" s="31"/>
      <c r="G35" s="31"/>
      <c r="H35" s="31"/>
      <c r="I35" s="31"/>
      <c r="J35" s="36"/>
      <c r="K35" s="36"/>
      <c r="L35" s="36"/>
      <c r="M35" s="36"/>
      <c r="N35" s="36"/>
      <c r="O35" s="31"/>
      <c r="P35" s="68"/>
      <c r="Q35" s="31"/>
      <c r="R35" s="31"/>
      <c r="S35" s="19"/>
      <c r="T35" s="33"/>
      <c r="U35" s="34" t="s">
        <v>74</v>
      </c>
      <c r="V35" s="61">
        <v>113</v>
      </c>
      <c r="W35" s="31">
        <v>3</v>
      </c>
      <c r="X35" s="35"/>
      <c r="Y35" s="32"/>
      <c r="Z35" s="32"/>
      <c r="AA35" s="30"/>
      <c r="AB35" s="30"/>
      <c r="AC35" s="13"/>
    </row>
    <row r="36" spans="1:29" ht="12.75">
      <c r="A36" s="19"/>
      <c r="B36" s="19" t="s">
        <v>0</v>
      </c>
      <c r="C36" s="29" t="s">
        <v>0</v>
      </c>
      <c r="D36" s="31"/>
      <c r="E36" s="31"/>
      <c r="F36" s="31"/>
      <c r="G36" s="31"/>
      <c r="H36" s="36"/>
      <c r="I36" s="36"/>
      <c r="J36" s="36"/>
      <c r="K36" s="36"/>
      <c r="L36" s="36"/>
      <c r="M36" s="36"/>
      <c r="N36" s="36"/>
      <c r="O36" s="31"/>
      <c r="P36" s="36"/>
      <c r="Q36" s="31"/>
      <c r="R36" s="31"/>
      <c r="S36" s="19"/>
      <c r="T36" s="37"/>
      <c r="U36" s="34" t="s">
        <v>0</v>
      </c>
      <c r="V36" s="19" t="s">
        <v>0</v>
      </c>
      <c r="W36" s="19"/>
      <c r="X36" s="35"/>
      <c r="Y36" s="32"/>
      <c r="Z36" s="32"/>
      <c r="AA36" s="30"/>
      <c r="AB36" s="30"/>
      <c r="AC36" s="13"/>
    </row>
    <row r="37" spans="1:29" ht="12.75">
      <c r="A37" s="31"/>
      <c r="B37" s="31" t="s">
        <v>0</v>
      </c>
      <c r="C37" s="29" t="s">
        <v>0</v>
      </c>
      <c r="D37" s="30"/>
      <c r="E37" s="19"/>
      <c r="F37" s="31"/>
      <c r="G37" s="31"/>
      <c r="H37" s="36"/>
      <c r="I37" s="36"/>
      <c r="J37" s="36"/>
      <c r="K37" s="36"/>
      <c r="L37" s="36">
        <v>7</v>
      </c>
      <c r="M37" s="36"/>
      <c r="N37" s="36"/>
      <c r="O37" s="36"/>
      <c r="P37" s="36"/>
      <c r="Q37" s="31"/>
      <c r="R37" s="31"/>
      <c r="S37" s="31"/>
      <c r="T37" s="33"/>
      <c r="U37" s="34" t="s">
        <v>0</v>
      </c>
      <c r="V37" s="31" t="s">
        <v>0</v>
      </c>
      <c r="W37" s="31"/>
      <c r="X37" s="35"/>
      <c r="Y37" s="32"/>
      <c r="Z37" s="32"/>
      <c r="AA37" s="30"/>
      <c r="AB37" s="30"/>
      <c r="AC37" s="13"/>
    </row>
    <row r="38" spans="1:29" ht="12.75">
      <c r="A38" s="19"/>
      <c r="B38" s="32"/>
      <c r="C38" s="49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0"/>
      <c r="U38" s="52"/>
      <c r="V38" s="32"/>
      <c r="W38" s="19"/>
      <c r="X38" s="35"/>
      <c r="Y38" s="32"/>
      <c r="Z38" s="32"/>
      <c r="AA38" s="30"/>
      <c r="AB38" s="30"/>
      <c r="AC38" s="13"/>
    </row>
  </sheetData>
  <sheetProtection/>
  <protectedRanges>
    <protectedRange sqref="AC7:AC38" name="Zakres4"/>
    <protectedRange sqref="B7:C37" name="Zakres1"/>
    <protectedRange sqref="G7:G38" name="Zakres2"/>
    <protectedRange sqref="B6:C6" name="Zakres1_1"/>
  </protectedRanges>
  <printOptions horizontalCentered="1"/>
  <pageMargins left="0.393700787401575" right="0.393700787401575" top="0.393700787401575" bottom="0.393700787401575" header="0" footer="0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"/>
  <sheetViews>
    <sheetView zoomScale="70" zoomScaleNormal="70" workbookViewId="0" topLeftCell="A1">
      <selection activeCell="L20" sqref="L20"/>
    </sheetView>
  </sheetViews>
  <sheetFormatPr defaultColWidth="9.140625" defaultRowHeight="12.75"/>
  <cols>
    <col min="1" max="2" width="5.00390625" style="0" customWidth="1"/>
    <col min="3" max="4" width="14.7109375" style="0" customWidth="1"/>
    <col min="5" max="19" width="5.00390625" style="0" customWidth="1"/>
    <col min="20" max="21" width="14.7109375" style="0" customWidth="1"/>
    <col min="22" max="25" width="5.00390625" style="0" customWidth="1"/>
    <col min="26" max="27" width="18.7109375" style="0" customWidth="1"/>
  </cols>
  <sheetData>
    <row r="1" spans="1:22" ht="33.75">
      <c r="A1" s="1"/>
      <c r="B1" s="2"/>
      <c r="C1" s="3"/>
      <c r="D1" s="4"/>
      <c r="E1" s="5"/>
      <c r="F1" s="2"/>
      <c r="G1" s="1"/>
      <c r="H1" s="4"/>
      <c r="I1" s="6"/>
      <c r="J1" s="4"/>
      <c r="K1" s="7"/>
      <c r="L1" s="8" t="str">
        <f>'[1]ustawienia'!C4</f>
        <v>OOM </v>
      </c>
      <c r="M1" s="7"/>
      <c r="N1" s="4"/>
      <c r="O1" s="7"/>
      <c r="P1" s="4"/>
      <c r="Q1" s="4"/>
      <c r="R1" s="2"/>
      <c r="S1" s="4"/>
      <c r="T1" s="4"/>
      <c r="U1" s="9"/>
      <c r="V1" s="4"/>
    </row>
    <row r="2" spans="1:22" ht="12.75">
      <c r="A2" s="1"/>
      <c r="B2" s="2"/>
      <c r="C2" s="10" t="str">
        <f>'[1]ustawienia'!C2</f>
        <v>Opracował: Michał Poniewierski</v>
      </c>
      <c r="D2" s="1"/>
      <c r="E2" s="5"/>
      <c r="F2" s="2"/>
      <c r="G2" s="1"/>
      <c r="H2" s="4"/>
      <c r="I2" s="6"/>
      <c r="J2" s="4"/>
      <c r="K2" s="7"/>
      <c r="L2" s="4"/>
      <c r="M2" s="7"/>
      <c r="N2" s="4"/>
      <c r="O2" s="7"/>
      <c r="P2" s="4"/>
      <c r="Q2" s="4"/>
      <c r="R2" s="4"/>
      <c r="S2" s="4"/>
      <c r="T2" s="4"/>
      <c r="U2" s="9"/>
      <c r="V2" s="4"/>
    </row>
    <row r="3" spans="1:22" ht="27.75">
      <c r="A3" s="1"/>
      <c r="B3" s="2"/>
      <c r="C3" s="11"/>
      <c r="D3" s="1"/>
      <c r="E3" s="5"/>
      <c r="F3" s="2"/>
      <c r="G3" s="1"/>
      <c r="H3" s="4"/>
      <c r="I3" s="6"/>
      <c r="J3" s="4"/>
      <c r="K3" s="7"/>
      <c r="L3" s="12" t="str">
        <f>'[1]ustawienia'!C6</f>
        <v>12-13 maj 2007 Opole</v>
      </c>
      <c r="M3" s="7"/>
      <c r="N3" s="4"/>
      <c r="O3" s="7"/>
      <c r="P3" s="4"/>
      <c r="Q3" s="4"/>
      <c r="R3" s="2"/>
      <c r="S3" s="4"/>
      <c r="T3" s="4"/>
      <c r="U3" s="9"/>
      <c r="V3" s="4"/>
    </row>
    <row r="4" spans="1:22" ht="12.75">
      <c r="A4" s="1"/>
      <c r="B4" s="2"/>
      <c r="C4" s="11"/>
      <c r="D4" s="1"/>
      <c r="E4" s="5"/>
      <c r="F4" s="2"/>
      <c r="G4" s="1"/>
      <c r="H4" s="4"/>
      <c r="I4" s="6"/>
      <c r="J4" s="4"/>
      <c r="K4" s="7"/>
      <c r="L4" s="4"/>
      <c r="M4" s="7"/>
      <c r="N4" s="4"/>
      <c r="O4" s="7"/>
      <c r="P4" s="4"/>
      <c r="Q4" s="4"/>
      <c r="R4" s="4"/>
      <c r="S4" s="4"/>
      <c r="T4" s="4"/>
      <c r="U4" s="9"/>
      <c r="V4" s="4"/>
    </row>
    <row r="5" spans="1:29" ht="12.75">
      <c r="A5" s="13"/>
      <c r="B5" s="14"/>
      <c r="C5" s="15"/>
      <c r="D5" s="13"/>
      <c r="E5" s="16"/>
      <c r="F5" s="17"/>
      <c r="G5" s="4"/>
      <c r="H5" s="4"/>
      <c r="I5" s="6"/>
      <c r="J5" s="4"/>
      <c r="K5" s="7"/>
      <c r="L5" s="4"/>
      <c r="M5" s="7"/>
      <c r="N5" s="4"/>
      <c r="O5" s="7"/>
      <c r="P5" s="4"/>
      <c r="Q5" s="4"/>
      <c r="R5" s="4"/>
      <c r="S5" s="4"/>
      <c r="T5" s="4"/>
      <c r="U5" s="9"/>
      <c r="V5" s="4"/>
      <c r="W5" s="18"/>
      <c r="X5" s="18"/>
      <c r="Y5" s="18"/>
      <c r="Z5" s="18"/>
      <c r="AA5" s="18"/>
      <c r="AB5" s="18"/>
      <c r="AC5" s="18"/>
    </row>
    <row r="6" spans="1:29" ht="23.25">
      <c r="A6" s="19"/>
      <c r="B6" s="20"/>
      <c r="C6" s="20"/>
      <c r="D6" s="21"/>
      <c r="E6" s="22"/>
      <c r="F6" s="23"/>
      <c r="G6" s="4"/>
      <c r="H6" s="4"/>
      <c r="I6" s="24"/>
      <c r="J6" s="25"/>
      <c r="K6" s="26"/>
      <c r="L6" s="27" t="s">
        <v>66</v>
      </c>
      <c r="M6" s="26"/>
      <c r="N6" s="25"/>
      <c r="O6" s="26"/>
      <c r="P6" s="25"/>
      <c r="Q6" s="25"/>
      <c r="R6" s="23"/>
      <c r="S6" s="25"/>
      <c r="T6" s="25"/>
      <c r="U6" s="28"/>
      <c r="V6" s="25"/>
      <c r="W6" s="18"/>
      <c r="X6" s="18"/>
      <c r="Y6" s="18"/>
      <c r="Z6" s="18"/>
      <c r="AA6" s="18"/>
      <c r="AB6" s="18"/>
      <c r="AC6" s="18"/>
    </row>
    <row r="7" spans="1:29" ht="12.75">
      <c r="A7" s="19"/>
      <c r="B7" s="19" t="s">
        <v>0</v>
      </c>
      <c r="C7" s="29" t="s">
        <v>0</v>
      </c>
      <c r="D7" s="30"/>
      <c r="E7" s="19"/>
      <c r="F7" s="31"/>
      <c r="G7" s="19"/>
      <c r="H7" s="32"/>
      <c r="I7" s="32"/>
      <c r="J7" s="32"/>
      <c r="K7" s="32"/>
      <c r="L7" s="32"/>
      <c r="M7" s="32"/>
      <c r="N7" s="32"/>
      <c r="O7" s="32"/>
      <c r="P7" s="32"/>
      <c r="Q7" s="19"/>
      <c r="R7" s="31"/>
      <c r="S7" s="31"/>
      <c r="T7" s="33"/>
      <c r="U7" s="34" t="s">
        <v>0</v>
      </c>
      <c r="V7" s="19" t="s">
        <v>0</v>
      </c>
      <c r="W7" s="19"/>
      <c r="X7" s="35"/>
      <c r="Y7" s="32">
        <v>1</v>
      </c>
      <c r="Z7" s="32">
        <f>IF(L19&lt;&gt;"",IF(L19=K22,K22,M22),"")</f>
        <v>165</v>
      </c>
      <c r="AA7" s="30" t="str">
        <f>IF((Z7)&lt;&gt;"",VLOOKUP(Z7,('[1]rejestracja'!$A$1:$F$596),5,TRUE),"")</f>
        <v>Kaczyńska Ewelina</v>
      </c>
      <c r="AB7" s="30" t="str">
        <f>IF((Z7)&lt;&gt;"",VLOOKUP(Z7,('[1]rejestracja'!$A$1:$D$596),4,TRUE),"")</f>
        <v>MLKS " Wikingowie" Pisz</v>
      </c>
      <c r="AC7" s="13">
        <f>'[1]ustawienia'!$G$2</f>
        <v>9</v>
      </c>
    </row>
    <row r="8" spans="1:29" ht="13.5" thickBot="1">
      <c r="A8" s="19"/>
      <c r="B8" s="19" t="s">
        <v>0</v>
      </c>
      <c r="C8" s="29" t="s">
        <v>0</v>
      </c>
      <c r="D8" s="31"/>
      <c r="E8" s="31"/>
      <c r="F8" s="31"/>
      <c r="G8" s="31"/>
      <c r="H8" s="36"/>
      <c r="I8" s="36"/>
      <c r="J8" s="36"/>
      <c r="K8" s="36"/>
      <c r="L8" s="36"/>
      <c r="M8" s="36"/>
      <c r="N8" s="36"/>
      <c r="O8" s="36"/>
      <c r="P8" s="36"/>
      <c r="Q8" s="31"/>
      <c r="R8" s="31"/>
      <c r="S8" s="19"/>
      <c r="T8" s="37"/>
      <c r="U8" s="34" t="s">
        <v>0</v>
      </c>
      <c r="V8" s="19" t="s">
        <v>0</v>
      </c>
      <c r="W8" s="19"/>
      <c r="X8" s="35"/>
      <c r="Y8" s="32">
        <v>2</v>
      </c>
      <c r="Z8" s="32">
        <f>IF(L19&lt;&gt;"",IF(L19&lt;&gt;K22,K22,M22),"")</f>
        <v>177</v>
      </c>
      <c r="AA8" s="30" t="str">
        <f>IF((Z8)&lt;&gt;"",VLOOKUP(Z8,('[1]rejestracja'!$A$1:$F$596),5,TRUE),"")</f>
        <v>Wyrwas Paulina</v>
      </c>
      <c r="AB8" s="30" t="str">
        <f>IF((Z8)&lt;&gt;"",VLOOKUP(Z8,('[1]rejestracja'!$A$1:$D$596),4,TRUE),"")</f>
        <v>Młodzieżowy Klub Sportowy Medyk Łomża</v>
      </c>
      <c r="AC8" s="13">
        <f>'[1]ustawienia'!$G$3</f>
        <v>7</v>
      </c>
    </row>
    <row r="9" spans="1:29" ht="13.5" thickBot="1">
      <c r="A9" s="31"/>
      <c r="B9" s="31" t="s">
        <v>0</v>
      </c>
      <c r="C9" s="29" t="s">
        <v>0</v>
      </c>
      <c r="D9" s="30"/>
      <c r="E9" s="19"/>
      <c r="F9" s="31"/>
      <c r="G9" s="31"/>
      <c r="H9" s="31"/>
      <c r="I9" s="36"/>
      <c r="J9" s="36"/>
      <c r="K9" s="36"/>
      <c r="L9" s="36"/>
      <c r="M9" s="36"/>
      <c r="N9" s="36"/>
      <c r="O9" s="36"/>
      <c r="P9" s="42"/>
      <c r="Q9" s="42"/>
      <c r="R9" s="42"/>
      <c r="S9" s="41"/>
      <c r="T9" s="43"/>
      <c r="U9" s="44" t="s">
        <v>60</v>
      </c>
      <c r="V9" s="38">
        <v>140</v>
      </c>
      <c r="W9" s="31">
        <v>1</v>
      </c>
      <c r="X9" s="35"/>
      <c r="Y9" s="32">
        <v>3</v>
      </c>
      <c r="Z9" s="32">
        <f>IF(M22&lt;&gt;"",IF(M22=N14,N30,N14),"")</f>
        <v>241</v>
      </c>
      <c r="AA9" s="30" t="str">
        <f>IF((Z9)&lt;&gt;"",VLOOKUP(Z9,('[1]rejestracja'!$A$1:$F$596),5,TRUE),"")</f>
        <v>Mruk Kornelia</v>
      </c>
      <c r="AB9" s="30" t="str">
        <f>IF((Z9)&lt;&gt;"",VLOOKUP(Z9,('[1]rejestracja'!$A$1:$D$596),4,TRUE),"")</f>
        <v>UKS Dragon Długie Stare</v>
      </c>
      <c r="AC9" s="13">
        <f>'[1]ustawienia'!$G$4</f>
        <v>5</v>
      </c>
    </row>
    <row r="10" spans="1:29" ht="13.5" thickBot="1">
      <c r="A10" s="19"/>
      <c r="B10" s="19" t="s">
        <v>0</v>
      </c>
      <c r="C10" s="29" t="s">
        <v>0</v>
      </c>
      <c r="D10" s="31"/>
      <c r="E10" s="31"/>
      <c r="F10" s="31"/>
      <c r="G10" s="31"/>
      <c r="H10" s="31"/>
      <c r="I10" s="31"/>
      <c r="J10" s="36"/>
      <c r="K10" s="36"/>
      <c r="L10" s="36"/>
      <c r="M10" s="31"/>
      <c r="N10" s="36"/>
      <c r="O10" s="36"/>
      <c r="P10" s="38">
        <f>V9</f>
        <v>140</v>
      </c>
      <c r="Q10" s="31"/>
      <c r="R10" s="31"/>
      <c r="S10" s="19"/>
      <c r="T10" s="37"/>
      <c r="U10" s="34" t="s">
        <v>0</v>
      </c>
      <c r="V10" s="19" t="s">
        <v>0</v>
      </c>
      <c r="W10" s="19"/>
      <c r="X10" s="35"/>
      <c r="Y10" s="32">
        <v>3</v>
      </c>
      <c r="Z10" s="32">
        <v>202</v>
      </c>
      <c r="AA10" s="30" t="str">
        <f>IF((Z10)&lt;&gt;"",VLOOKUP(Z10,('[1]rejestracja'!$A$1:$F$596),5,TRUE),"")</f>
        <v>Gawerska Angelika</v>
      </c>
      <c r="AB10" s="30" t="str">
        <f>IF((Z10)&lt;&gt;"",VLOOKUP(Z10,('[1]rejestracja'!$A$1:$D$596),4,TRUE),"")</f>
        <v>SKS "START" OLSZTYN</v>
      </c>
      <c r="AC10" s="13">
        <f>'[1]ustawienia'!$G$4</f>
        <v>5</v>
      </c>
    </row>
    <row r="11" spans="1:29" ht="12.75">
      <c r="A11" s="31"/>
      <c r="B11" s="31" t="s">
        <v>0</v>
      </c>
      <c r="C11" s="29" t="s">
        <v>0</v>
      </c>
      <c r="D11" s="30"/>
      <c r="E11" s="19"/>
      <c r="F11" s="31"/>
      <c r="G11" s="31"/>
      <c r="H11" s="31"/>
      <c r="I11" s="31"/>
      <c r="J11" s="36"/>
      <c r="K11" s="36"/>
      <c r="L11" s="36"/>
      <c r="M11" s="36"/>
      <c r="N11" s="31"/>
      <c r="O11" s="47"/>
      <c r="P11" s="48"/>
      <c r="Q11" s="31"/>
      <c r="R11" s="31"/>
      <c r="S11" s="19"/>
      <c r="T11" s="33"/>
      <c r="U11" s="34" t="s">
        <v>0</v>
      </c>
      <c r="V11" s="31" t="s">
        <v>0</v>
      </c>
      <c r="W11" s="31"/>
      <c r="X11" s="35"/>
      <c r="Y11" s="32">
        <v>5</v>
      </c>
      <c r="Z11" s="32"/>
      <c r="AA11" s="30"/>
      <c r="AB11" s="30"/>
      <c r="AC11" s="13">
        <f>'[1]ustawienia'!$G$5</f>
        <v>3</v>
      </c>
    </row>
    <row r="12" spans="1:29" ht="13.5" thickBot="1">
      <c r="A12" s="19"/>
      <c r="B12" s="19" t="s">
        <v>0</v>
      </c>
      <c r="C12" s="29" t="s">
        <v>0</v>
      </c>
      <c r="D12" s="31"/>
      <c r="E12" s="31"/>
      <c r="F12" s="31"/>
      <c r="G12" s="31"/>
      <c r="H12" s="31"/>
      <c r="I12" s="31"/>
      <c r="J12" s="36"/>
      <c r="K12" s="36"/>
      <c r="L12" s="36"/>
      <c r="M12" s="36"/>
      <c r="N12" s="31"/>
      <c r="O12" s="47"/>
      <c r="P12" s="36"/>
      <c r="Q12" s="31"/>
      <c r="R12" s="31"/>
      <c r="S12" s="19"/>
      <c r="T12" s="37"/>
      <c r="U12" s="34" t="s">
        <v>0</v>
      </c>
      <c r="V12" s="19" t="s">
        <v>0</v>
      </c>
      <c r="W12" s="19"/>
      <c r="X12" s="35"/>
      <c r="Y12" s="32">
        <v>5</v>
      </c>
      <c r="Z12" s="32">
        <f>IF(N30&lt;&gt;"",IF(N30&lt;&gt;P34,P34,P26),"")</f>
        <v>225</v>
      </c>
      <c r="AA12" s="30" t="str">
        <f>IF((Z12)&lt;&gt;"",VLOOKUP(Z12,('[1]rejestracja'!$A$1:$F$596),5,TRUE),"")</f>
        <v>Ziaja Maja</v>
      </c>
      <c r="AB12" s="30" t="str">
        <f>IF((Z12)&lt;&gt;"",VLOOKUP(Z12,('[1]rejestracja'!$A$1:$D$596),4,TRUE),"")</f>
        <v>UKS Arcus Krynica</v>
      </c>
      <c r="AC12" s="13">
        <f>'[1]ustawienia'!$G$5</f>
        <v>3</v>
      </c>
    </row>
    <row r="13" spans="1:29" ht="13.5" thickBot="1">
      <c r="A13" s="31"/>
      <c r="B13" s="38"/>
      <c r="C13" s="65"/>
      <c r="D13" s="40"/>
      <c r="E13" s="41"/>
      <c r="F13" s="42"/>
      <c r="G13" s="42"/>
      <c r="H13" s="42"/>
      <c r="I13" s="42"/>
      <c r="J13" s="36"/>
      <c r="K13" s="36"/>
      <c r="L13" s="36"/>
      <c r="M13" s="36"/>
      <c r="N13" s="31"/>
      <c r="O13" s="47"/>
      <c r="P13" s="36"/>
      <c r="Q13" s="31"/>
      <c r="R13" s="31"/>
      <c r="S13" s="19"/>
      <c r="T13" s="33"/>
      <c r="U13" s="34" t="s">
        <v>0</v>
      </c>
      <c r="V13" s="31" t="s">
        <v>0</v>
      </c>
      <c r="W13" s="31"/>
      <c r="X13" s="35"/>
      <c r="Y13" s="32">
        <v>5</v>
      </c>
      <c r="Z13" s="32">
        <f>IF(N14&lt;&gt;"",IF(N14&lt;&gt;P10,P10,P18),"")</f>
        <v>140</v>
      </c>
      <c r="AA13" s="30" t="str">
        <f>IF((Z13)&lt;&gt;"",VLOOKUP(Z13,('[1]rejestracja'!$A$1:$F$596),5,TRUE),"")</f>
        <v>Jędrzejewska Marta</v>
      </c>
      <c r="AB13" s="30" t="str">
        <f>IF((Z13)&lt;&gt;"",VLOOKUP(Z13,('[1]rejestracja'!$A$1:$D$596),4,TRUE),"")</f>
        <v>Klub Sportów Walki Szczecinek</v>
      </c>
      <c r="AC13" s="13">
        <f>'[1]ustawienia'!$G$5</f>
        <v>3</v>
      </c>
    </row>
    <row r="14" spans="1:29" ht="13.5" thickBot="1">
      <c r="A14" s="19"/>
      <c r="B14" s="19" t="s">
        <v>0</v>
      </c>
      <c r="C14" s="29" t="s">
        <v>0</v>
      </c>
      <c r="D14" s="31"/>
      <c r="E14" s="31"/>
      <c r="F14" s="31"/>
      <c r="G14" s="31"/>
      <c r="H14" s="31"/>
      <c r="I14" s="47"/>
      <c r="J14" s="46">
        <f>B13</f>
        <v>0</v>
      </c>
      <c r="K14" s="36"/>
      <c r="L14" s="36"/>
      <c r="M14" s="36"/>
      <c r="N14" s="51">
        <v>241</v>
      </c>
      <c r="O14" s="50">
        <v>111</v>
      </c>
      <c r="P14" s="71" t="s">
        <v>112</v>
      </c>
      <c r="Q14" s="31"/>
      <c r="R14" s="31"/>
      <c r="S14" s="19"/>
      <c r="T14" s="37"/>
      <c r="U14" s="34" t="s">
        <v>0</v>
      </c>
      <c r="V14" s="19" t="s">
        <v>0</v>
      </c>
      <c r="W14" s="19"/>
      <c r="X14" s="35"/>
      <c r="Y14" s="32"/>
      <c r="Z14" s="32"/>
      <c r="AA14" s="30"/>
      <c r="AB14" s="30"/>
      <c r="AC14" s="13"/>
    </row>
    <row r="15" spans="1:29" ht="12.75">
      <c r="A15" s="31"/>
      <c r="B15" s="31" t="s">
        <v>0</v>
      </c>
      <c r="C15" s="29" t="s">
        <v>0</v>
      </c>
      <c r="D15" s="30"/>
      <c r="E15" s="19"/>
      <c r="F15" s="31"/>
      <c r="G15" s="31"/>
      <c r="H15" s="31"/>
      <c r="I15" s="31"/>
      <c r="J15" s="47"/>
      <c r="K15" s="36"/>
      <c r="L15" s="36"/>
      <c r="M15" s="47"/>
      <c r="N15" s="48"/>
      <c r="O15" s="53"/>
      <c r="P15" s="36"/>
      <c r="Q15" s="31"/>
      <c r="R15" s="31"/>
      <c r="S15" s="19"/>
      <c r="T15" s="33"/>
      <c r="U15" s="34" t="s">
        <v>0</v>
      </c>
      <c r="V15" s="31" t="s">
        <v>0</v>
      </c>
      <c r="W15" s="31"/>
      <c r="X15" s="35"/>
      <c r="Y15" s="32"/>
      <c r="Z15" s="32"/>
      <c r="AA15" s="30"/>
      <c r="AB15" s="30"/>
      <c r="AC15" s="13"/>
    </row>
    <row r="16" spans="1:29" ht="12.75">
      <c r="A16" s="19"/>
      <c r="B16" s="19" t="s">
        <v>0</v>
      </c>
      <c r="C16" s="29" t="s">
        <v>0</v>
      </c>
      <c r="D16" s="31"/>
      <c r="E16" s="31"/>
      <c r="F16" s="31"/>
      <c r="G16" s="31"/>
      <c r="H16" s="31"/>
      <c r="I16" s="31"/>
      <c r="J16" s="47"/>
      <c r="K16" s="36"/>
      <c r="L16" s="36"/>
      <c r="M16" s="47"/>
      <c r="N16" s="55"/>
      <c r="O16" s="53"/>
      <c r="P16" s="36"/>
      <c r="Q16" s="31"/>
      <c r="R16" s="31"/>
      <c r="S16" s="19"/>
      <c r="T16" s="37"/>
      <c r="U16" s="34" t="s">
        <v>0</v>
      </c>
      <c r="V16" s="19" t="s">
        <v>0</v>
      </c>
      <c r="W16" s="19"/>
      <c r="X16" s="35"/>
      <c r="Y16" s="32"/>
      <c r="Z16" s="32"/>
      <c r="AA16" s="30"/>
      <c r="AB16" s="30"/>
      <c r="AC16" s="13"/>
    </row>
    <row r="17" spans="1:29" ht="13.5" thickBot="1">
      <c r="A17" s="31"/>
      <c r="B17" s="31" t="s">
        <v>0</v>
      </c>
      <c r="C17" s="29" t="s">
        <v>0</v>
      </c>
      <c r="D17" s="30"/>
      <c r="E17" s="19"/>
      <c r="F17" s="31"/>
      <c r="G17" s="31"/>
      <c r="H17" s="31"/>
      <c r="I17" s="31"/>
      <c r="J17" s="47"/>
      <c r="K17" s="36"/>
      <c r="L17" s="36"/>
      <c r="M17" s="47"/>
      <c r="N17" s="55"/>
      <c r="O17" s="53"/>
      <c r="P17" s="31"/>
      <c r="Q17" s="31"/>
      <c r="R17" s="31"/>
      <c r="S17" s="19"/>
      <c r="T17" s="33"/>
      <c r="U17" s="34" t="s">
        <v>0</v>
      </c>
      <c r="V17" s="31" t="s">
        <v>0</v>
      </c>
      <c r="W17" s="31"/>
      <c r="X17" s="35"/>
      <c r="Y17" s="32"/>
      <c r="Z17" s="32"/>
      <c r="AA17" s="30"/>
      <c r="AB17" s="30"/>
      <c r="AC17" s="13"/>
    </row>
    <row r="18" spans="1:29" ht="13.5" thickBot="1">
      <c r="A18" s="19"/>
      <c r="B18" s="19" t="s">
        <v>0</v>
      </c>
      <c r="C18" s="29" t="s">
        <v>0</v>
      </c>
      <c r="D18" s="31"/>
      <c r="E18" s="31"/>
      <c r="F18" s="31"/>
      <c r="G18" s="31"/>
      <c r="H18" s="31"/>
      <c r="I18" s="31"/>
      <c r="J18" s="47"/>
      <c r="K18" s="36"/>
      <c r="L18" s="36" t="s">
        <v>1</v>
      </c>
      <c r="M18" s="47"/>
      <c r="N18" s="36"/>
      <c r="O18" s="53"/>
      <c r="P18" s="61">
        <f>V19</f>
        <v>241</v>
      </c>
      <c r="Q18" s="69"/>
      <c r="R18" s="60"/>
      <c r="S18" s="58"/>
      <c r="T18" s="62"/>
      <c r="U18" s="63" t="s">
        <v>0</v>
      </c>
      <c r="V18" s="58" t="s">
        <v>0</v>
      </c>
      <c r="W18" s="19"/>
      <c r="X18" s="35"/>
      <c r="Y18" s="32"/>
      <c r="Z18" s="32"/>
      <c r="AA18" s="30"/>
      <c r="AB18" s="30"/>
      <c r="AC18" s="13"/>
    </row>
    <row r="19" spans="1:29" ht="13.5" thickBot="1">
      <c r="A19" s="31"/>
      <c r="B19" s="31" t="s">
        <v>0</v>
      </c>
      <c r="C19" s="29" t="s">
        <v>0</v>
      </c>
      <c r="D19" s="30"/>
      <c r="E19" s="19"/>
      <c r="F19" s="31"/>
      <c r="G19" s="31"/>
      <c r="H19" s="31"/>
      <c r="I19" s="31"/>
      <c r="J19" s="47"/>
      <c r="K19" s="36"/>
      <c r="L19" s="50">
        <v>165</v>
      </c>
      <c r="M19" s="47"/>
      <c r="N19" s="36"/>
      <c r="O19" s="31"/>
      <c r="P19" s="31"/>
      <c r="Q19" s="31"/>
      <c r="R19" s="31"/>
      <c r="S19" s="19"/>
      <c r="T19" s="33"/>
      <c r="U19" s="34" t="s">
        <v>61</v>
      </c>
      <c r="V19" s="61">
        <v>241</v>
      </c>
      <c r="W19" s="31">
        <v>7</v>
      </c>
      <c r="X19" s="35"/>
      <c r="Y19" s="32"/>
      <c r="Z19" s="32"/>
      <c r="AA19" s="30"/>
      <c r="AB19" s="30"/>
      <c r="AC19" s="13"/>
    </row>
    <row r="20" spans="1:29" ht="12.75">
      <c r="A20" s="19"/>
      <c r="B20" s="19" t="s">
        <v>0</v>
      </c>
      <c r="C20" s="29" t="s">
        <v>0</v>
      </c>
      <c r="D20" s="31"/>
      <c r="E20" s="31"/>
      <c r="F20" s="31"/>
      <c r="G20" s="31"/>
      <c r="H20" s="31"/>
      <c r="I20" s="31"/>
      <c r="J20" s="47"/>
      <c r="K20" s="36"/>
      <c r="L20" s="36"/>
      <c r="M20" s="47"/>
      <c r="N20" s="36"/>
      <c r="O20" s="31"/>
      <c r="P20" s="36"/>
      <c r="Q20" s="31"/>
      <c r="R20" s="31"/>
      <c r="S20" s="19"/>
      <c r="T20" s="37"/>
      <c r="U20" s="34" t="s">
        <v>0</v>
      </c>
      <c r="V20" s="19" t="s">
        <v>0</v>
      </c>
      <c r="W20" s="19"/>
      <c r="X20" s="35"/>
      <c r="Y20" s="32"/>
      <c r="Z20" s="32"/>
      <c r="AA20" s="30"/>
      <c r="AB20" s="30"/>
      <c r="AC20" s="13"/>
    </row>
    <row r="21" spans="1:29" ht="13.5" thickBot="1">
      <c r="A21" s="31"/>
      <c r="B21" s="31" t="s">
        <v>0</v>
      </c>
      <c r="C21" s="29" t="s">
        <v>0</v>
      </c>
      <c r="D21" s="30"/>
      <c r="E21" s="19"/>
      <c r="F21" s="31"/>
      <c r="G21" s="31"/>
      <c r="H21" s="36"/>
      <c r="I21" s="36"/>
      <c r="J21" s="47"/>
      <c r="K21" s="36"/>
      <c r="L21" s="31"/>
      <c r="M21" s="47"/>
      <c r="N21" s="36"/>
      <c r="O21" s="31"/>
      <c r="P21" s="36"/>
      <c r="Q21" s="31"/>
      <c r="R21" s="31"/>
      <c r="S21" s="19"/>
      <c r="T21" s="33"/>
      <c r="U21" s="34" t="s">
        <v>0</v>
      </c>
      <c r="V21" s="31" t="s">
        <v>0</v>
      </c>
      <c r="W21" s="31"/>
      <c r="X21" s="35"/>
      <c r="Y21" s="32"/>
      <c r="Z21" s="32"/>
      <c r="AA21" s="30"/>
      <c r="AB21" s="30"/>
      <c r="AC21" s="13"/>
    </row>
    <row r="22" spans="1:29" ht="13.5" thickBot="1">
      <c r="A22" s="19"/>
      <c r="B22" s="32" t="s">
        <v>0</v>
      </c>
      <c r="C22" s="49" t="s">
        <v>0</v>
      </c>
      <c r="D22" s="31"/>
      <c r="E22" s="31"/>
      <c r="F22" s="36"/>
      <c r="G22" s="36"/>
      <c r="H22" s="36"/>
      <c r="I22" s="36"/>
      <c r="J22" s="50">
        <v>110</v>
      </c>
      <c r="K22" s="38">
        <v>177</v>
      </c>
      <c r="L22" s="64">
        <v>124</v>
      </c>
      <c r="M22" s="61">
        <v>165</v>
      </c>
      <c r="N22" s="50">
        <v>120</v>
      </c>
      <c r="O22" s="71" t="s">
        <v>125</v>
      </c>
      <c r="P22" s="36"/>
      <c r="Q22" s="31"/>
      <c r="R22" s="31"/>
      <c r="S22" s="19"/>
      <c r="T22" s="37"/>
      <c r="U22" s="34" t="s">
        <v>0</v>
      </c>
      <c r="V22" s="19" t="s">
        <v>0</v>
      </c>
      <c r="W22" s="19"/>
      <c r="X22" s="35"/>
      <c r="Y22" s="32"/>
      <c r="Z22" s="32"/>
      <c r="AA22" s="30"/>
      <c r="AB22" s="30"/>
      <c r="AC22" s="13"/>
    </row>
    <row r="23" spans="1:29" ht="12.75">
      <c r="A23" s="31"/>
      <c r="B23" s="31" t="s">
        <v>0</v>
      </c>
      <c r="C23" s="29" t="s">
        <v>0</v>
      </c>
      <c r="D23" s="30"/>
      <c r="E23" s="19"/>
      <c r="F23" s="31"/>
      <c r="G23" s="31"/>
      <c r="H23" s="36"/>
      <c r="I23" s="36"/>
      <c r="J23" s="53"/>
      <c r="K23" s="36"/>
      <c r="L23" s="71" t="s">
        <v>131</v>
      </c>
      <c r="M23" s="53"/>
      <c r="N23" s="31"/>
      <c r="O23" s="31"/>
      <c r="P23" s="36"/>
      <c r="Q23" s="31"/>
      <c r="R23" s="31"/>
      <c r="S23" s="19"/>
      <c r="T23" s="33"/>
      <c r="U23" s="34" t="s">
        <v>0</v>
      </c>
      <c r="V23" s="31" t="s">
        <v>0</v>
      </c>
      <c r="W23" s="31"/>
      <c r="X23" s="35"/>
      <c r="Y23" s="32"/>
      <c r="Z23" s="32"/>
      <c r="AA23" s="30"/>
      <c r="AB23" s="30"/>
      <c r="AC23" s="13"/>
    </row>
    <row r="24" spans="1:29" ht="13.5" thickBot="1">
      <c r="A24" s="19"/>
      <c r="B24" s="19" t="s">
        <v>0</v>
      </c>
      <c r="C24" s="29" t="s">
        <v>0</v>
      </c>
      <c r="D24" s="31"/>
      <c r="E24" s="31"/>
      <c r="F24" s="31"/>
      <c r="G24" s="31"/>
      <c r="H24" s="36"/>
      <c r="I24" s="36"/>
      <c r="J24" s="53"/>
      <c r="K24" s="36"/>
      <c r="L24" s="36"/>
      <c r="M24" s="53"/>
      <c r="N24" s="36"/>
      <c r="O24" s="31"/>
      <c r="P24" s="36"/>
      <c r="Q24" s="31"/>
      <c r="R24" s="31"/>
      <c r="S24" s="19"/>
      <c r="T24" s="37"/>
      <c r="U24" s="34" t="s">
        <v>0</v>
      </c>
      <c r="V24" s="19" t="s">
        <v>0</v>
      </c>
      <c r="W24" s="19"/>
      <c r="X24" s="35"/>
      <c r="Y24" s="32"/>
      <c r="Z24" s="32"/>
      <c r="AA24" s="30"/>
      <c r="AB24" s="30"/>
      <c r="AC24" s="13"/>
    </row>
    <row r="25" spans="1:29" ht="13.5" thickBot="1">
      <c r="A25" s="31">
        <v>5</v>
      </c>
      <c r="B25" s="38">
        <v>177</v>
      </c>
      <c r="C25" s="65" t="s">
        <v>62</v>
      </c>
      <c r="D25" s="40"/>
      <c r="E25" s="41"/>
      <c r="F25" s="42"/>
      <c r="G25" s="42"/>
      <c r="H25" s="36"/>
      <c r="I25" s="36"/>
      <c r="J25" s="53"/>
      <c r="K25" s="36"/>
      <c r="L25" s="36"/>
      <c r="M25" s="53"/>
      <c r="N25" s="36"/>
      <c r="O25" s="31"/>
      <c r="P25" s="31"/>
      <c r="Q25" s="42"/>
      <c r="R25" s="42"/>
      <c r="S25" s="41"/>
      <c r="T25" s="43"/>
      <c r="U25" s="44" t="s">
        <v>63</v>
      </c>
      <c r="V25" s="38">
        <v>165</v>
      </c>
      <c r="W25" s="31">
        <v>6</v>
      </c>
      <c r="X25" s="35"/>
      <c r="Y25" s="32"/>
      <c r="Z25" s="32"/>
      <c r="AA25" s="30"/>
      <c r="AB25" s="30"/>
      <c r="AC25" s="13"/>
    </row>
    <row r="26" spans="1:29" ht="13.5" thickBot="1">
      <c r="A26" s="19"/>
      <c r="B26" s="19" t="s">
        <v>0</v>
      </c>
      <c r="C26" s="29" t="s">
        <v>0</v>
      </c>
      <c r="D26" s="31"/>
      <c r="E26" s="31"/>
      <c r="F26" s="31"/>
      <c r="G26" s="47"/>
      <c r="H26" s="46">
        <f>B25</f>
        <v>177</v>
      </c>
      <c r="I26" s="31"/>
      <c r="J26" s="53"/>
      <c r="K26" s="36"/>
      <c r="L26" s="36"/>
      <c r="M26" s="53"/>
      <c r="N26" s="36"/>
      <c r="O26" s="47"/>
      <c r="P26" s="38">
        <f>V25</f>
        <v>165</v>
      </c>
      <c r="Q26" s="31"/>
      <c r="R26" s="31"/>
      <c r="S26" s="19"/>
      <c r="T26" s="37"/>
      <c r="U26" s="34" t="s">
        <v>0</v>
      </c>
      <c r="V26" s="19" t="s">
        <v>0</v>
      </c>
      <c r="W26" s="19"/>
      <c r="X26" s="35"/>
      <c r="Y26" s="32"/>
      <c r="Z26" s="32"/>
      <c r="AA26" s="30"/>
      <c r="AB26" s="30"/>
      <c r="AC26" s="13"/>
    </row>
    <row r="27" spans="1:29" ht="12.75">
      <c r="A27" s="31"/>
      <c r="B27" s="31" t="s">
        <v>0</v>
      </c>
      <c r="C27" s="29" t="s">
        <v>0</v>
      </c>
      <c r="D27" s="30"/>
      <c r="E27" s="19"/>
      <c r="F27" s="31"/>
      <c r="G27" s="31"/>
      <c r="H27" s="45"/>
      <c r="I27" s="31"/>
      <c r="J27" s="53"/>
      <c r="K27" s="36"/>
      <c r="L27" s="36"/>
      <c r="M27" s="53"/>
      <c r="N27" s="31"/>
      <c r="O27" s="47"/>
      <c r="P27" s="54"/>
      <c r="Q27" s="31"/>
      <c r="R27" s="31"/>
      <c r="S27" s="19"/>
      <c r="T27" s="33"/>
      <c r="U27" s="34" t="s">
        <v>0</v>
      </c>
      <c r="V27" s="31" t="s">
        <v>0</v>
      </c>
      <c r="W27" s="31"/>
      <c r="X27" s="35"/>
      <c r="Y27" s="32"/>
      <c r="Z27" s="32"/>
      <c r="AA27" s="30"/>
      <c r="AB27" s="30"/>
      <c r="AC27" s="13"/>
    </row>
    <row r="28" spans="1:29" ht="12.75">
      <c r="A28" s="19"/>
      <c r="B28" s="19" t="s">
        <v>0</v>
      </c>
      <c r="C28" s="29" t="s">
        <v>0</v>
      </c>
      <c r="D28" s="31"/>
      <c r="E28" s="31"/>
      <c r="F28" s="31"/>
      <c r="G28" s="31"/>
      <c r="H28" s="47"/>
      <c r="I28" s="31"/>
      <c r="J28" s="53"/>
      <c r="K28" s="36"/>
      <c r="L28" s="36"/>
      <c r="M28" s="53"/>
      <c r="N28" s="31"/>
      <c r="O28" s="47"/>
      <c r="P28" s="36"/>
      <c r="Q28" s="31"/>
      <c r="R28" s="31"/>
      <c r="S28" s="19"/>
      <c r="T28" s="37"/>
      <c r="U28" s="34" t="s">
        <v>0</v>
      </c>
      <c r="V28" s="19" t="s">
        <v>0</v>
      </c>
      <c r="W28" s="19"/>
      <c r="X28" s="35"/>
      <c r="Y28" s="32"/>
      <c r="Z28" s="32"/>
      <c r="AA28" s="30"/>
      <c r="AB28" s="30"/>
      <c r="AC28" s="13"/>
    </row>
    <row r="29" spans="1:29" ht="13.5" thickBot="1">
      <c r="A29" s="31"/>
      <c r="B29" s="31" t="s">
        <v>0</v>
      </c>
      <c r="C29" s="29" t="s">
        <v>0</v>
      </c>
      <c r="D29" s="30"/>
      <c r="E29" s="19"/>
      <c r="F29" s="31"/>
      <c r="G29" s="31"/>
      <c r="H29" s="47"/>
      <c r="I29" s="31"/>
      <c r="J29" s="53"/>
      <c r="K29" s="36"/>
      <c r="L29" s="36"/>
      <c r="M29" s="53"/>
      <c r="N29" s="31"/>
      <c r="O29" s="66"/>
      <c r="P29" s="36"/>
      <c r="Q29" s="31"/>
      <c r="R29" s="31"/>
      <c r="S29" s="19"/>
      <c r="T29" s="33"/>
      <c r="U29" s="34" t="s">
        <v>0</v>
      </c>
      <c r="V29" s="31" t="s">
        <v>0</v>
      </c>
      <c r="W29" s="31"/>
      <c r="X29" s="35"/>
      <c r="Y29" s="32"/>
      <c r="Z29" s="32"/>
      <c r="AA29" s="30"/>
      <c r="AB29" s="30"/>
      <c r="AC29" s="13"/>
    </row>
    <row r="30" spans="1:29" ht="13.5" thickBot="1">
      <c r="A30" s="19"/>
      <c r="B30" s="32" t="s">
        <v>0</v>
      </c>
      <c r="C30" s="49" t="s">
        <v>0</v>
      </c>
      <c r="D30" s="31"/>
      <c r="E30" s="31"/>
      <c r="F30" s="36"/>
      <c r="G30" s="36"/>
      <c r="H30" s="71" t="s">
        <v>91</v>
      </c>
      <c r="I30" s="50">
        <v>110</v>
      </c>
      <c r="J30" s="57">
        <v>177</v>
      </c>
      <c r="K30" s="36"/>
      <c r="L30" s="31"/>
      <c r="M30" s="53"/>
      <c r="N30" s="67">
        <v>165</v>
      </c>
      <c r="O30" s="50">
        <v>112</v>
      </c>
      <c r="P30" s="71" t="s">
        <v>113</v>
      </c>
      <c r="Q30" s="31"/>
      <c r="R30" s="31"/>
      <c r="S30" s="19"/>
      <c r="T30" s="37"/>
      <c r="U30" s="34" t="s">
        <v>0</v>
      </c>
      <c r="V30" s="19" t="s">
        <v>0</v>
      </c>
      <c r="W30" s="19"/>
      <c r="X30" s="35"/>
      <c r="Y30" s="32"/>
      <c r="Z30" s="32"/>
      <c r="AA30" s="30"/>
      <c r="AB30" s="30"/>
      <c r="AC30" s="13"/>
    </row>
    <row r="31" spans="1:29" ht="12.75">
      <c r="A31" s="31"/>
      <c r="B31" s="31" t="s">
        <v>0</v>
      </c>
      <c r="C31" s="29" t="s">
        <v>0</v>
      </c>
      <c r="D31" s="30"/>
      <c r="E31" s="19"/>
      <c r="F31" s="31"/>
      <c r="G31" s="31"/>
      <c r="H31" s="53"/>
      <c r="I31" s="31"/>
      <c r="J31" s="36"/>
      <c r="K31" s="36"/>
      <c r="L31" s="36"/>
      <c r="M31" s="36"/>
      <c r="N31" s="68"/>
      <c r="O31" s="53"/>
      <c r="P31" s="36"/>
      <c r="Q31" s="31"/>
      <c r="R31" s="31"/>
      <c r="S31" s="19"/>
      <c r="T31" s="33"/>
      <c r="U31" s="34" t="s">
        <v>0</v>
      </c>
      <c r="V31" s="31" t="s">
        <v>0</v>
      </c>
      <c r="W31" s="31"/>
      <c r="X31" s="35"/>
      <c r="Y31" s="32"/>
      <c r="Z31" s="32"/>
      <c r="AA31" s="30"/>
      <c r="AB31" s="30"/>
      <c r="AC31" s="13"/>
    </row>
    <row r="32" spans="1:29" ht="12.75">
      <c r="A32" s="19"/>
      <c r="B32" s="19" t="s">
        <v>0</v>
      </c>
      <c r="C32" s="29" t="s">
        <v>0</v>
      </c>
      <c r="D32" s="31"/>
      <c r="E32" s="31"/>
      <c r="F32" s="31"/>
      <c r="G32" s="31"/>
      <c r="H32" s="53"/>
      <c r="I32" s="31"/>
      <c r="J32" s="36"/>
      <c r="K32" s="36"/>
      <c r="L32" s="36"/>
      <c r="M32" s="36"/>
      <c r="N32" s="31"/>
      <c r="O32" s="53"/>
      <c r="P32" s="36"/>
      <c r="Q32" s="31"/>
      <c r="R32" s="31"/>
      <c r="S32" s="19"/>
      <c r="T32" s="37"/>
      <c r="U32" s="34" t="s">
        <v>0</v>
      </c>
      <c r="V32" s="19" t="s">
        <v>0</v>
      </c>
      <c r="W32" s="19"/>
      <c r="X32" s="35"/>
      <c r="Y32" s="32"/>
      <c r="Z32" s="32"/>
      <c r="AA32" s="30"/>
      <c r="AB32" s="30"/>
      <c r="AC32" s="13"/>
    </row>
    <row r="33" spans="1:29" ht="13.5" thickBot="1">
      <c r="A33" s="31"/>
      <c r="B33" s="31" t="s">
        <v>0</v>
      </c>
      <c r="C33" s="29" t="s">
        <v>0</v>
      </c>
      <c r="D33" s="30"/>
      <c r="E33" s="19"/>
      <c r="F33" s="31"/>
      <c r="G33" s="31"/>
      <c r="H33" s="56"/>
      <c r="I33" s="31"/>
      <c r="J33" s="36"/>
      <c r="K33" s="36"/>
      <c r="L33" s="36"/>
      <c r="M33" s="36"/>
      <c r="N33" s="31"/>
      <c r="O33" s="53"/>
      <c r="P33" s="31"/>
      <c r="Q33" s="31"/>
      <c r="R33" s="31"/>
      <c r="S33" s="19"/>
      <c r="T33" s="33"/>
      <c r="U33" s="34" t="s">
        <v>0</v>
      </c>
      <c r="V33" s="31" t="s">
        <v>0</v>
      </c>
      <c r="W33" s="31"/>
      <c r="X33" s="35"/>
      <c r="Y33" s="32"/>
      <c r="Z33" s="32"/>
      <c r="AA33" s="30"/>
      <c r="AB33" s="30"/>
      <c r="AC33" s="13"/>
    </row>
    <row r="34" spans="1:29" ht="13.5" thickBot="1">
      <c r="A34" s="19"/>
      <c r="B34" s="58" t="s">
        <v>0</v>
      </c>
      <c r="C34" s="59" t="s">
        <v>0</v>
      </c>
      <c r="D34" s="60"/>
      <c r="E34" s="60"/>
      <c r="F34" s="60"/>
      <c r="G34" s="56"/>
      <c r="H34" s="57">
        <f>B35</f>
        <v>202</v>
      </c>
      <c r="I34" s="31"/>
      <c r="J34" s="36"/>
      <c r="K34" s="36"/>
      <c r="L34" s="36"/>
      <c r="M34" s="36"/>
      <c r="N34" s="36"/>
      <c r="O34" s="53"/>
      <c r="P34" s="61">
        <f>V35</f>
        <v>225</v>
      </c>
      <c r="Q34" s="69"/>
      <c r="R34" s="60"/>
      <c r="S34" s="58"/>
      <c r="T34" s="62"/>
      <c r="U34" s="63" t="s">
        <v>0</v>
      </c>
      <c r="V34" s="58" t="s">
        <v>0</v>
      </c>
      <c r="W34" s="19"/>
      <c r="X34" s="35"/>
      <c r="Y34" s="32"/>
      <c r="Z34" s="32"/>
      <c r="AA34" s="30"/>
      <c r="AB34" s="30"/>
      <c r="AC34" s="13"/>
    </row>
    <row r="35" spans="1:29" ht="13.5" thickBot="1">
      <c r="A35" s="31">
        <v>3</v>
      </c>
      <c r="B35" s="61">
        <v>202</v>
      </c>
      <c r="C35" s="29" t="s">
        <v>64</v>
      </c>
      <c r="D35" s="30"/>
      <c r="E35" s="19"/>
      <c r="F35" s="31"/>
      <c r="G35" s="31"/>
      <c r="H35" s="31"/>
      <c r="I35" s="31"/>
      <c r="J35" s="36"/>
      <c r="K35" s="36"/>
      <c r="L35" s="36"/>
      <c r="M35" s="36"/>
      <c r="N35" s="36"/>
      <c r="O35" s="31"/>
      <c r="P35" s="68"/>
      <c r="Q35" s="31"/>
      <c r="R35" s="31"/>
      <c r="S35" s="19"/>
      <c r="T35" s="33"/>
      <c r="U35" s="34" t="s">
        <v>65</v>
      </c>
      <c r="V35" s="61">
        <v>225</v>
      </c>
      <c r="W35" s="31">
        <v>4</v>
      </c>
      <c r="X35" s="35"/>
      <c r="Y35" s="32"/>
      <c r="Z35" s="32"/>
      <c r="AA35" s="30"/>
      <c r="AB35" s="30"/>
      <c r="AC35" s="13"/>
    </row>
    <row r="36" spans="1:29" ht="12.75">
      <c r="A36" s="19"/>
      <c r="B36" s="19" t="s">
        <v>0</v>
      </c>
      <c r="C36" s="29" t="s">
        <v>0</v>
      </c>
      <c r="D36" s="31"/>
      <c r="E36" s="31"/>
      <c r="F36" s="31"/>
      <c r="G36" s="31"/>
      <c r="H36" s="36"/>
      <c r="I36" s="36"/>
      <c r="J36" s="36"/>
      <c r="K36" s="36"/>
      <c r="L36" s="36"/>
      <c r="M36" s="36"/>
      <c r="N36" s="36"/>
      <c r="O36" s="31"/>
      <c r="P36" s="36"/>
      <c r="Q36" s="31"/>
      <c r="R36" s="31"/>
      <c r="S36" s="19"/>
      <c r="T36" s="37"/>
      <c r="U36" s="34" t="s">
        <v>0</v>
      </c>
      <c r="V36" s="19" t="s">
        <v>0</v>
      </c>
      <c r="W36" s="19"/>
      <c r="X36" s="35"/>
      <c r="Y36" s="32"/>
      <c r="Z36" s="32"/>
      <c r="AA36" s="30"/>
      <c r="AB36" s="30"/>
      <c r="AC36" s="13"/>
    </row>
    <row r="37" spans="1:29" ht="12.75">
      <c r="A37" s="31"/>
      <c r="B37" s="31" t="s">
        <v>0</v>
      </c>
      <c r="C37" s="29" t="s">
        <v>0</v>
      </c>
      <c r="D37" s="30"/>
      <c r="E37" s="19"/>
      <c r="F37" s="31"/>
      <c r="G37" s="31"/>
      <c r="H37" s="36"/>
      <c r="I37" s="36"/>
      <c r="J37" s="36"/>
      <c r="K37" s="36"/>
      <c r="L37" s="36">
        <v>6</v>
      </c>
      <c r="M37" s="36"/>
      <c r="N37" s="36"/>
      <c r="O37" s="36"/>
      <c r="P37" s="36"/>
      <c r="Q37" s="31"/>
      <c r="R37" s="31"/>
      <c r="S37" s="31"/>
      <c r="T37" s="33"/>
      <c r="U37" s="34" t="s">
        <v>0</v>
      </c>
      <c r="V37" s="31" t="s">
        <v>0</v>
      </c>
      <c r="W37" s="31"/>
      <c r="X37" s="35"/>
      <c r="Y37" s="32"/>
      <c r="Z37" s="32"/>
      <c r="AA37" s="30"/>
      <c r="AB37" s="30"/>
      <c r="AC37" s="13"/>
    </row>
    <row r="38" spans="1:29" ht="12.75">
      <c r="A38" s="19"/>
      <c r="B38" s="32"/>
      <c r="C38" s="49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0"/>
      <c r="U38" s="52"/>
      <c r="V38" s="32"/>
      <c r="W38" s="19"/>
      <c r="X38" s="35"/>
      <c r="Y38" s="32"/>
      <c r="Z38" s="32"/>
      <c r="AA38" s="30"/>
      <c r="AB38" s="30"/>
      <c r="AC38" s="13"/>
    </row>
  </sheetData>
  <sheetProtection/>
  <protectedRanges>
    <protectedRange sqref="AC7:AC38" name="Zakres4"/>
    <protectedRange sqref="B7:C37" name="Zakres1"/>
    <protectedRange sqref="G7:G38" name="Zakres2"/>
    <protectedRange sqref="B6:C6" name="Zakres1_1"/>
  </protectedRanges>
  <printOptions horizontalCentered="1"/>
  <pageMargins left="0.393700787401575" right="0.393700787401575" top="0.393700787401575" bottom="0.393700787401575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zoomScale="70" zoomScaleNormal="70" workbookViewId="0" topLeftCell="A1">
      <selection activeCell="L20" sqref="L20"/>
    </sheetView>
  </sheetViews>
  <sheetFormatPr defaultColWidth="9.140625" defaultRowHeight="12.75"/>
  <cols>
    <col min="1" max="2" width="5.00390625" style="0" customWidth="1"/>
    <col min="3" max="4" width="14.7109375" style="0" customWidth="1"/>
    <col min="5" max="19" width="5.00390625" style="0" customWidth="1"/>
    <col min="20" max="21" width="14.7109375" style="0" customWidth="1"/>
    <col min="22" max="25" width="5.00390625" style="0" customWidth="1"/>
    <col min="26" max="27" width="18.7109375" style="0" customWidth="1"/>
  </cols>
  <sheetData>
    <row r="1" spans="1:22" ht="33.75">
      <c r="A1" s="1"/>
      <c r="B1" s="2"/>
      <c r="C1" s="3"/>
      <c r="D1" s="4"/>
      <c r="E1" s="5"/>
      <c r="F1" s="2"/>
      <c r="G1" s="1"/>
      <c r="H1" s="4"/>
      <c r="I1" s="6"/>
      <c r="J1" s="4"/>
      <c r="K1" s="7"/>
      <c r="L1" s="8" t="str">
        <f>'[1]ustawienia'!C4</f>
        <v>OOM </v>
      </c>
      <c r="M1" s="7"/>
      <c r="N1" s="4"/>
      <c r="O1" s="7"/>
      <c r="P1" s="4"/>
      <c r="Q1" s="4"/>
      <c r="R1" s="2"/>
      <c r="S1" s="4"/>
      <c r="T1" s="4"/>
      <c r="U1" s="9"/>
      <c r="V1" s="4"/>
    </row>
    <row r="2" spans="1:22" ht="12.75">
      <c r="A2" s="1"/>
      <c r="B2" s="2"/>
      <c r="C2" s="10" t="str">
        <f>'[1]ustawienia'!C2</f>
        <v>Opracował: Michał Poniewierski</v>
      </c>
      <c r="D2" s="1"/>
      <c r="E2" s="5"/>
      <c r="F2" s="2"/>
      <c r="G2" s="1"/>
      <c r="H2" s="4"/>
      <c r="I2" s="6"/>
      <c r="J2" s="4"/>
      <c r="K2" s="7"/>
      <c r="L2" s="4"/>
      <c r="M2" s="7"/>
      <c r="N2" s="4"/>
      <c r="O2" s="7"/>
      <c r="P2" s="4"/>
      <c r="Q2" s="4"/>
      <c r="R2" s="4"/>
      <c r="S2" s="4"/>
      <c r="T2" s="4"/>
      <c r="U2" s="9"/>
      <c r="V2" s="4"/>
    </row>
    <row r="3" spans="1:22" ht="27.75">
      <c r="A3" s="1"/>
      <c r="B3" s="2"/>
      <c r="C3" s="11"/>
      <c r="D3" s="1"/>
      <c r="E3" s="5"/>
      <c r="F3" s="2"/>
      <c r="G3" s="1"/>
      <c r="H3" s="4"/>
      <c r="I3" s="6"/>
      <c r="J3" s="4"/>
      <c r="K3" s="7"/>
      <c r="L3" s="12" t="str">
        <f>'[1]ustawienia'!C6</f>
        <v>12-13 maj 2007 Opole</v>
      </c>
      <c r="M3" s="7"/>
      <c r="N3" s="4"/>
      <c r="O3" s="7"/>
      <c r="P3" s="4"/>
      <c r="Q3" s="4"/>
      <c r="R3" s="2"/>
      <c r="S3" s="4"/>
      <c r="T3" s="4"/>
      <c r="U3" s="9"/>
      <c r="V3" s="4"/>
    </row>
    <row r="4" spans="1:22" ht="12.75">
      <c r="A4" s="1"/>
      <c r="B4" s="2"/>
      <c r="C4" s="11"/>
      <c r="D4" s="1"/>
      <c r="E4" s="5"/>
      <c r="F4" s="2"/>
      <c r="G4" s="1"/>
      <c r="H4" s="4"/>
      <c r="I4" s="6"/>
      <c r="J4" s="4"/>
      <c r="K4" s="7"/>
      <c r="L4" s="4"/>
      <c r="M4" s="7"/>
      <c r="N4" s="4"/>
      <c r="O4" s="7"/>
      <c r="P4" s="4"/>
      <c r="Q4" s="4"/>
      <c r="R4" s="4"/>
      <c r="S4" s="4"/>
      <c r="T4" s="4"/>
      <c r="U4" s="9"/>
      <c r="V4" s="4"/>
    </row>
    <row r="5" spans="1:29" ht="12.75">
      <c r="A5" s="13"/>
      <c r="B5" s="14"/>
      <c r="C5" s="15"/>
      <c r="D5" s="13"/>
      <c r="E5" s="16"/>
      <c r="F5" s="17"/>
      <c r="G5" s="4"/>
      <c r="H5" s="4"/>
      <c r="I5" s="6"/>
      <c r="J5" s="4"/>
      <c r="K5" s="7"/>
      <c r="L5" s="4"/>
      <c r="M5" s="7"/>
      <c r="N5" s="4"/>
      <c r="O5" s="7"/>
      <c r="P5" s="4"/>
      <c r="Q5" s="4"/>
      <c r="R5" s="4"/>
      <c r="S5" s="4"/>
      <c r="T5" s="4"/>
      <c r="U5" s="9"/>
      <c r="V5" s="4"/>
      <c r="W5" s="18"/>
      <c r="X5" s="18"/>
      <c r="Y5" s="18"/>
      <c r="Z5" s="18"/>
      <c r="AA5" s="18"/>
      <c r="AB5" s="18"/>
      <c r="AC5" s="18"/>
    </row>
    <row r="6" spans="1:29" ht="23.25">
      <c r="A6" s="19"/>
      <c r="B6" s="20"/>
      <c r="C6" s="20"/>
      <c r="D6" s="21"/>
      <c r="E6" s="22"/>
      <c r="F6" s="23"/>
      <c r="G6" s="4"/>
      <c r="H6" s="4"/>
      <c r="I6" s="24"/>
      <c r="J6" s="25"/>
      <c r="K6" s="26"/>
      <c r="L6" s="27" t="s">
        <v>59</v>
      </c>
      <c r="M6" s="26"/>
      <c r="N6" s="25"/>
      <c r="O6" s="26"/>
      <c r="P6" s="25"/>
      <c r="Q6" s="25"/>
      <c r="R6" s="23"/>
      <c r="S6" s="25"/>
      <c r="T6" s="25"/>
      <c r="U6" s="28"/>
      <c r="V6" s="25"/>
      <c r="W6" s="18"/>
      <c r="X6" s="18"/>
      <c r="Y6" s="18"/>
      <c r="Z6" s="18"/>
      <c r="AA6" s="18"/>
      <c r="AB6" s="18"/>
      <c r="AC6" s="18"/>
    </row>
    <row r="7" spans="1:29" ht="12.75">
      <c r="A7" s="19"/>
      <c r="B7" s="19" t="s">
        <v>0</v>
      </c>
      <c r="C7" s="29" t="s">
        <v>0</v>
      </c>
      <c r="D7" s="30"/>
      <c r="E7" s="19"/>
      <c r="F7" s="31"/>
      <c r="G7" s="19"/>
      <c r="H7" s="32"/>
      <c r="I7" s="32"/>
      <c r="J7" s="32"/>
      <c r="K7" s="32"/>
      <c r="L7" s="32"/>
      <c r="M7" s="32"/>
      <c r="N7" s="32"/>
      <c r="O7" s="32"/>
      <c r="P7" s="32"/>
      <c r="Q7" s="19"/>
      <c r="R7" s="31"/>
      <c r="S7" s="31"/>
      <c r="T7" s="33"/>
      <c r="U7" s="34" t="s">
        <v>0</v>
      </c>
      <c r="V7" s="19" t="s">
        <v>0</v>
      </c>
      <c r="W7" s="19"/>
      <c r="X7" s="35"/>
      <c r="Y7" s="32">
        <v>1</v>
      </c>
      <c r="Z7" s="32">
        <f>IF(L19&lt;&gt;"",IF(L19=K22,K22,M22),"")</f>
        <v>111</v>
      </c>
      <c r="AA7" s="30" t="str">
        <f>IF((Z7)&lt;&gt;"",VLOOKUP(Z7,('[1]rejestracja'!$A$1:$F$596),5,TRUE),"")</f>
        <v>Miniszewska Dominika</v>
      </c>
      <c r="AB7" s="30" t="str">
        <f>IF((Z7)&lt;&gt;"",VLOOKUP(Z7,('[1]rejestracja'!$A$1:$D$596),4,TRUE),"")</f>
        <v>AZS OŚ Poznań</v>
      </c>
      <c r="AC7" s="13">
        <f>'[1]ustawienia'!$G$2</f>
        <v>9</v>
      </c>
    </row>
    <row r="8" spans="1:29" ht="13.5" thickBot="1">
      <c r="A8" s="19"/>
      <c r="B8" s="19" t="s">
        <v>0</v>
      </c>
      <c r="C8" s="29" t="s">
        <v>0</v>
      </c>
      <c r="D8" s="31"/>
      <c r="E8" s="31"/>
      <c r="F8" s="31"/>
      <c r="G8" s="31"/>
      <c r="H8" s="36"/>
      <c r="I8" s="36"/>
      <c r="J8" s="36"/>
      <c r="K8" s="36"/>
      <c r="L8" s="36"/>
      <c r="M8" s="36"/>
      <c r="N8" s="36"/>
      <c r="O8" s="36"/>
      <c r="P8" s="36"/>
      <c r="Q8" s="31"/>
      <c r="R8" s="31"/>
      <c r="S8" s="19"/>
      <c r="T8" s="37"/>
      <c r="U8" s="34" t="s">
        <v>0</v>
      </c>
      <c r="V8" s="19" t="s">
        <v>0</v>
      </c>
      <c r="W8" s="19"/>
      <c r="X8" s="35"/>
      <c r="Y8" s="32">
        <v>2</v>
      </c>
      <c r="Z8" s="32">
        <f>IF(L19&lt;&gt;"",IF(L19&lt;&gt;K22,K22,M22),"")</f>
        <v>135</v>
      </c>
      <c r="AA8" s="30" t="str">
        <f>IF((Z8)&lt;&gt;"",VLOOKUP(Z8,('[1]rejestracja'!$A$1:$F$596),5,TRUE),"")</f>
        <v>Antoszak Alicja</v>
      </c>
      <c r="AB8" s="30" t="str">
        <f>IF((Z8)&lt;&gt;"",VLOOKUP(Z8,('[1]rejestracja'!$A$1:$D$596),4,TRUE),"")</f>
        <v>KKS Sokół Krasnystaw</v>
      </c>
      <c r="AC8" s="13">
        <f>'[1]ustawienia'!$G$3</f>
        <v>7</v>
      </c>
    </row>
    <row r="9" spans="1:29" ht="13.5" thickBot="1">
      <c r="A9" s="31">
        <v>1</v>
      </c>
      <c r="B9" s="38">
        <v>111</v>
      </c>
      <c r="C9" s="39" t="s">
        <v>51</v>
      </c>
      <c r="D9" s="40"/>
      <c r="E9" s="41"/>
      <c r="F9" s="42"/>
      <c r="G9" s="42"/>
      <c r="H9" s="36"/>
      <c r="I9" s="36"/>
      <c r="J9" s="36"/>
      <c r="K9" s="36"/>
      <c r="L9" s="36"/>
      <c r="M9" s="36"/>
      <c r="N9" s="36"/>
      <c r="O9" s="36"/>
      <c r="P9" s="42"/>
      <c r="Q9" s="42"/>
      <c r="R9" s="42"/>
      <c r="S9" s="41"/>
      <c r="T9" s="43"/>
      <c r="U9" s="44" t="s">
        <v>52</v>
      </c>
      <c r="V9" s="38">
        <v>271</v>
      </c>
      <c r="W9" s="31">
        <v>2</v>
      </c>
      <c r="X9" s="35"/>
      <c r="Y9" s="32">
        <v>3</v>
      </c>
      <c r="Z9" s="32">
        <f>IF(M22&lt;&gt;"",IF(M22=N14,N30,N14),"")</f>
        <v>271</v>
      </c>
      <c r="AA9" s="30" t="str">
        <f>IF((Z9)&lt;&gt;"",VLOOKUP(Z9,('[1]rejestracja'!$A$1:$F$596),5,TRUE),"")</f>
        <v>Kolasa Małgorzata</v>
      </c>
      <c r="AB9" s="30" t="str">
        <f>IF((Z9)&lt;&gt;"",VLOOKUP(Z9,('[1]rejestracja'!$A$1:$D$596),4,TRUE),"")</f>
        <v>UKS Taebaek Bielany</v>
      </c>
      <c r="AC9" s="13">
        <f>'[1]ustawienia'!$G$4</f>
        <v>5</v>
      </c>
    </row>
    <row r="10" spans="1:29" ht="13.5" thickBot="1">
      <c r="A10" s="19"/>
      <c r="B10" s="19" t="s">
        <v>0</v>
      </c>
      <c r="C10" s="29" t="s">
        <v>0</v>
      </c>
      <c r="D10" s="31"/>
      <c r="E10" s="31"/>
      <c r="F10" s="31"/>
      <c r="G10" s="45"/>
      <c r="H10" s="46">
        <f>B9</f>
        <v>111</v>
      </c>
      <c r="I10" s="31"/>
      <c r="J10" s="36"/>
      <c r="K10" s="36"/>
      <c r="L10" s="36"/>
      <c r="M10" s="31"/>
      <c r="N10" s="36"/>
      <c r="O10" s="36"/>
      <c r="P10" s="38">
        <f>V9</f>
        <v>271</v>
      </c>
      <c r="Q10" s="31"/>
      <c r="R10" s="31"/>
      <c r="S10" s="19"/>
      <c r="T10" s="37"/>
      <c r="U10" s="34" t="s">
        <v>0</v>
      </c>
      <c r="V10" s="19" t="s">
        <v>0</v>
      </c>
      <c r="W10" s="19"/>
      <c r="X10" s="35"/>
      <c r="Y10" s="32">
        <v>3</v>
      </c>
      <c r="Z10" s="32">
        <f>IF(K22&lt;&gt;"",IF(K22=J14,J30,J14),"")</f>
        <v>278</v>
      </c>
      <c r="AA10" s="30" t="str">
        <f>IF((Z10)&lt;&gt;"",VLOOKUP(Z10,('[1]rejestracja'!$A$1:$F$596),5,TRUE),"")</f>
        <v>Woźniak Patrycja</v>
      </c>
      <c r="AB10" s="30" t="str">
        <f>IF((Z10)&lt;&gt;"",VLOOKUP(Z10,('[1]rejestracja'!$A$1:$D$596),4,TRUE),"")</f>
        <v>UKS Taebaek Bielany</v>
      </c>
      <c r="AC10" s="13">
        <f>'[1]ustawienia'!$G$4</f>
        <v>5</v>
      </c>
    </row>
    <row r="11" spans="1:29" ht="12.75">
      <c r="A11" s="31"/>
      <c r="B11" s="31" t="s">
        <v>0</v>
      </c>
      <c r="C11" s="29" t="s">
        <v>0</v>
      </c>
      <c r="D11" s="30"/>
      <c r="E11" s="19"/>
      <c r="F11" s="31"/>
      <c r="G11" s="31"/>
      <c r="H11" s="47"/>
      <c r="I11" s="31"/>
      <c r="J11" s="36"/>
      <c r="K11" s="36"/>
      <c r="L11" s="36"/>
      <c r="M11" s="36"/>
      <c r="N11" s="31"/>
      <c r="O11" s="47"/>
      <c r="P11" s="48"/>
      <c r="Q11" s="31"/>
      <c r="R11" s="31"/>
      <c r="S11" s="19"/>
      <c r="T11" s="33"/>
      <c r="U11" s="34" t="s">
        <v>0</v>
      </c>
      <c r="V11" s="31" t="s">
        <v>0</v>
      </c>
      <c r="W11" s="31"/>
      <c r="X11" s="35"/>
      <c r="Y11" s="32">
        <v>5</v>
      </c>
      <c r="Z11" s="32">
        <f>IF(J30&lt;&gt;"",IF(J30&lt;&gt;H34,H34,H26),"")</f>
        <v>197</v>
      </c>
      <c r="AA11" s="30" t="str">
        <f>IF((Z11)&lt;&gt;"",VLOOKUP(Z11,('[1]rejestracja'!$A$1:$F$596),5,TRUE),"")</f>
        <v>Herman Aleksandra</v>
      </c>
      <c r="AB11" s="30" t="str">
        <f>IF((Z11)&lt;&gt;"",VLOOKUP(Z11,('[1]rejestracja'!$A$1:$D$596),4,TRUE),"")</f>
        <v>OPOLSKI KLUB TAEKWONDO</v>
      </c>
      <c r="AC11" s="13">
        <f>'[1]ustawienia'!$G$5</f>
        <v>3</v>
      </c>
    </row>
    <row r="12" spans="1:29" ht="12.75">
      <c r="A12" s="19"/>
      <c r="B12" s="19" t="s">
        <v>0</v>
      </c>
      <c r="C12" s="29" t="s">
        <v>0</v>
      </c>
      <c r="D12" s="31"/>
      <c r="E12" s="31"/>
      <c r="F12" s="31"/>
      <c r="G12" s="31"/>
      <c r="H12" s="47"/>
      <c r="I12" s="31"/>
      <c r="J12" s="36"/>
      <c r="K12" s="36"/>
      <c r="L12" s="36"/>
      <c r="M12" s="36"/>
      <c r="N12" s="31"/>
      <c r="O12" s="47"/>
      <c r="P12" s="36"/>
      <c r="Q12" s="31"/>
      <c r="R12" s="31"/>
      <c r="S12" s="19"/>
      <c r="T12" s="37"/>
      <c r="U12" s="34" t="s">
        <v>0</v>
      </c>
      <c r="V12" s="19" t="s">
        <v>0</v>
      </c>
      <c r="W12" s="19"/>
      <c r="X12" s="35"/>
      <c r="Y12" s="32">
        <v>5</v>
      </c>
      <c r="Z12" s="32">
        <f>IF(N30&lt;&gt;"",IF(N30&lt;&gt;P34,P34,P26),"")</f>
        <v>139</v>
      </c>
      <c r="AA12" s="30" t="str">
        <f>IF((Z12)&lt;&gt;"",VLOOKUP(Z12,('[1]rejestracja'!$A$1:$F$596),5,TRUE),"")</f>
        <v>Gołębiowska Ewa</v>
      </c>
      <c r="AB12" s="30" t="str">
        <f>IF((Z12)&lt;&gt;"",VLOOKUP(Z12,('[1]rejestracja'!$A$1:$D$596),4,TRUE),"")</f>
        <v>Klub Sportów Walki Szczecinek</v>
      </c>
      <c r="AC12" s="13">
        <f>'[1]ustawienia'!$G$5</f>
        <v>3</v>
      </c>
    </row>
    <row r="13" spans="1:29" ht="13.5" thickBot="1">
      <c r="A13" s="31"/>
      <c r="B13" s="31" t="s">
        <v>0</v>
      </c>
      <c r="C13" s="29" t="s">
        <v>0</v>
      </c>
      <c r="D13" s="30"/>
      <c r="E13" s="19"/>
      <c r="F13" s="31"/>
      <c r="G13" s="31"/>
      <c r="H13" s="47"/>
      <c r="I13" s="31"/>
      <c r="J13" s="36"/>
      <c r="K13" s="36"/>
      <c r="L13" s="36"/>
      <c r="M13" s="36"/>
      <c r="N13" s="31"/>
      <c r="O13" s="47"/>
      <c r="P13" s="36"/>
      <c r="Q13" s="31"/>
      <c r="R13" s="31"/>
      <c r="S13" s="19"/>
      <c r="T13" s="33"/>
      <c r="U13" s="34" t="s">
        <v>0</v>
      </c>
      <c r="V13" s="31" t="s">
        <v>0</v>
      </c>
      <c r="W13" s="31"/>
      <c r="X13" s="35"/>
      <c r="Y13" s="32">
        <v>5</v>
      </c>
      <c r="Z13" s="32">
        <f>IF(N14&lt;&gt;"",IF(N14&lt;&gt;P10,P10,P18),"")</f>
        <v>295</v>
      </c>
      <c r="AA13" s="30" t="str">
        <f>IF((Z13)&lt;&gt;"",VLOOKUP(Z13,('[1]rejestracja'!$A$1:$F$596),5,TRUE),"")</f>
        <v>Michałkiewicz Olga</v>
      </c>
      <c r="AB13" s="30" t="str">
        <f>IF((Z13)&lt;&gt;"",VLOOKUP(Z13,('[1]rejestracja'!$A$1:$D$596),4,TRUE),"")</f>
        <v>ULKS Borne Sulinowo</v>
      </c>
      <c r="AC13" s="13">
        <f>'[1]ustawienia'!$G$5</f>
        <v>3</v>
      </c>
    </row>
    <row r="14" spans="1:29" ht="13.5" thickBot="1">
      <c r="A14" s="19"/>
      <c r="B14" s="32" t="s">
        <v>0</v>
      </c>
      <c r="C14" s="49" t="s">
        <v>0</v>
      </c>
      <c r="D14" s="31"/>
      <c r="E14" s="31"/>
      <c r="F14" s="36"/>
      <c r="G14" s="36"/>
      <c r="H14" s="71" t="s">
        <v>101</v>
      </c>
      <c r="I14" s="50">
        <v>301</v>
      </c>
      <c r="J14" s="46">
        <v>111</v>
      </c>
      <c r="K14" s="36"/>
      <c r="L14" s="36"/>
      <c r="M14" s="36"/>
      <c r="N14" s="51">
        <v>271</v>
      </c>
      <c r="O14" s="50">
        <v>303</v>
      </c>
      <c r="P14" s="71" t="s">
        <v>102</v>
      </c>
      <c r="Q14" s="31"/>
      <c r="R14" s="31"/>
      <c r="S14" s="19"/>
      <c r="T14" s="37"/>
      <c r="U14" s="34" t="s">
        <v>0</v>
      </c>
      <c r="V14" s="19" t="s">
        <v>0</v>
      </c>
      <c r="W14" s="19"/>
      <c r="X14" s="35"/>
      <c r="Y14" s="32">
        <v>5</v>
      </c>
      <c r="Z14" s="32">
        <f>IF(J14&lt;&gt;"",IF(J14&lt;&gt;H10,H10,H18),"")</f>
        <v>176</v>
      </c>
      <c r="AA14" s="30" t="str">
        <f>IF((Z14)&lt;&gt;"",VLOOKUP(Z14,('[1]rejestracja'!$A$1:$F$596),5,TRUE),"")</f>
        <v>Sobiewska Martyna</v>
      </c>
      <c r="AB14" s="30" t="str">
        <f>IF((Z14)&lt;&gt;"",VLOOKUP(Z14,('[1]rejestracja'!$A$1:$D$596),4,TRUE),"")</f>
        <v>Młodzieżowy Klub Sportowy Medyk Łomża</v>
      </c>
      <c r="AC14" s="13">
        <f>'[1]ustawienia'!$G$5</f>
        <v>3</v>
      </c>
    </row>
    <row r="15" spans="1:29" ht="12.75">
      <c r="A15" s="31"/>
      <c r="B15" s="31" t="s">
        <v>0</v>
      </c>
      <c r="C15" s="29" t="s">
        <v>0</v>
      </c>
      <c r="D15" s="30"/>
      <c r="E15" s="19"/>
      <c r="F15" s="31"/>
      <c r="G15" s="31"/>
      <c r="H15" s="53"/>
      <c r="I15" s="31"/>
      <c r="J15" s="47"/>
      <c r="K15" s="36"/>
      <c r="L15" s="36"/>
      <c r="M15" s="47"/>
      <c r="N15" s="48"/>
      <c r="O15" s="53"/>
      <c r="P15" s="36"/>
      <c r="Q15" s="31"/>
      <c r="R15" s="31"/>
      <c r="S15" s="19"/>
      <c r="T15" s="33"/>
      <c r="U15" s="34" t="s">
        <v>0</v>
      </c>
      <c r="V15" s="31" t="s">
        <v>0</v>
      </c>
      <c r="W15" s="31"/>
      <c r="X15" s="35"/>
      <c r="Y15" s="32"/>
      <c r="Z15" s="32"/>
      <c r="AA15" s="30"/>
      <c r="AB15" s="30"/>
      <c r="AC15" s="13"/>
    </row>
    <row r="16" spans="1:29" ht="12.75">
      <c r="A16" s="19"/>
      <c r="B16" s="19" t="s">
        <v>0</v>
      </c>
      <c r="C16" s="29" t="s">
        <v>0</v>
      </c>
      <c r="D16" s="31"/>
      <c r="E16" s="31"/>
      <c r="F16" s="31"/>
      <c r="G16" s="31"/>
      <c r="H16" s="53"/>
      <c r="I16" s="31"/>
      <c r="J16" s="47"/>
      <c r="K16" s="36"/>
      <c r="L16" s="36"/>
      <c r="M16" s="47"/>
      <c r="N16" s="55"/>
      <c r="O16" s="53"/>
      <c r="P16" s="36"/>
      <c r="Q16" s="31"/>
      <c r="R16" s="31"/>
      <c r="S16" s="19"/>
      <c r="T16" s="37"/>
      <c r="U16" s="34" t="s">
        <v>0</v>
      </c>
      <c r="V16" s="19" t="s">
        <v>0</v>
      </c>
      <c r="W16" s="19"/>
      <c r="X16" s="35"/>
      <c r="Y16" s="32"/>
      <c r="Z16" s="32"/>
      <c r="AA16" s="30"/>
      <c r="AB16" s="30"/>
      <c r="AC16" s="13"/>
    </row>
    <row r="17" spans="1:29" ht="13.5" thickBot="1">
      <c r="A17" s="31"/>
      <c r="B17" s="31" t="s">
        <v>0</v>
      </c>
      <c r="C17" s="29" t="s">
        <v>0</v>
      </c>
      <c r="D17" s="30"/>
      <c r="E17" s="19"/>
      <c r="F17" s="31"/>
      <c r="G17" s="31"/>
      <c r="H17" s="56"/>
      <c r="I17" s="31"/>
      <c r="J17" s="47"/>
      <c r="K17" s="36"/>
      <c r="L17" s="36"/>
      <c r="M17" s="47"/>
      <c r="N17" s="55"/>
      <c r="O17" s="53"/>
      <c r="P17" s="31"/>
      <c r="Q17" s="31"/>
      <c r="R17" s="31"/>
      <c r="S17" s="19"/>
      <c r="T17" s="33"/>
      <c r="U17" s="34" t="s">
        <v>0</v>
      </c>
      <c r="V17" s="31" t="s">
        <v>0</v>
      </c>
      <c r="W17" s="31"/>
      <c r="X17" s="35"/>
      <c r="Y17" s="32"/>
      <c r="Z17" s="32"/>
      <c r="AA17" s="30"/>
      <c r="AB17" s="30"/>
      <c r="AC17" s="13"/>
    </row>
    <row r="18" spans="1:29" ht="13.5" thickBot="1">
      <c r="A18" s="19"/>
      <c r="B18" s="58" t="s">
        <v>0</v>
      </c>
      <c r="C18" s="59" t="s">
        <v>0</v>
      </c>
      <c r="D18" s="60"/>
      <c r="E18" s="60"/>
      <c r="F18" s="60"/>
      <c r="G18" s="56"/>
      <c r="H18" s="57">
        <f>B19</f>
        <v>176</v>
      </c>
      <c r="I18" s="31"/>
      <c r="J18" s="47"/>
      <c r="K18" s="36"/>
      <c r="L18" s="36" t="s">
        <v>1</v>
      </c>
      <c r="M18" s="47"/>
      <c r="N18" s="36"/>
      <c r="O18" s="53"/>
      <c r="P18" s="61">
        <f>V19</f>
        <v>295</v>
      </c>
      <c r="Q18" s="69"/>
      <c r="R18" s="60"/>
      <c r="S18" s="58"/>
      <c r="T18" s="62"/>
      <c r="U18" s="63" t="s">
        <v>0</v>
      </c>
      <c r="V18" s="58" t="s">
        <v>0</v>
      </c>
      <c r="W18" s="19"/>
      <c r="X18" s="35"/>
      <c r="Y18" s="32"/>
      <c r="Z18" s="32"/>
      <c r="AA18" s="30"/>
      <c r="AB18" s="30"/>
      <c r="AC18" s="13"/>
    </row>
    <row r="19" spans="1:29" ht="13.5" thickBot="1">
      <c r="A19" s="31">
        <v>8</v>
      </c>
      <c r="B19" s="61">
        <v>176</v>
      </c>
      <c r="C19" s="29" t="s">
        <v>53</v>
      </c>
      <c r="D19" s="30"/>
      <c r="E19" s="19"/>
      <c r="F19" s="31"/>
      <c r="G19" s="31"/>
      <c r="H19" s="36"/>
      <c r="I19" s="36"/>
      <c r="J19" s="47"/>
      <c r="K19" s="36"/>
      <c r="L19" s="50">
        <v>111</v>
      </c>
      <c r="M19" s="47"/>
      <c r="N19" s="36"/>
      <c r="O19" s="31"/>
      <c r="P19" s="31"/>
      <c r="Q19" s="31"/>
      <c r="R19" s="31"/>
      <c r="S19" s="19"/>
      <c r="T19" s="33"/>
      <c r="U19" s="34" t="s">
        <v>54</v>
      </c>
      <c r="V19" s="61">
        <v>295</v>
      </c>
      <c r="W19" s="31">
        <v>7</v>
      </c>
      <c r="X19" s="35"/>
      <c r="Y19" s="32"/>
      <c r="Z19" s="32"/>
      <c r="AA19" s="30"/>
      <c r="AB19" s="30"/>
      <c r="AC19" s="13"/>
    </row>
    <row r="20" spans="1:29" ht="12.75">
      <c r="A20" s="19"/>
      <c r="B20" s="19" t="s">
        <v>0</v>
      </c>
      <c r="C20" s="29" t="s">
        <v>0</v>
      </c>
      <c r="D20" s="31"/>
      <c r="E20" s="31"/>
      <c r="F20" s="31"/>
      <c r="G20" s="31"/>
      <c r="H20" s="36"/>
      <c r="I20" s="36"/>
      <c r="J20" s="47"/>
      <c r="K20" s="36"/>
      <c r="L20" s="36"/>
      <c r="M20" s="47"/>
      <c r="N20" s="36"/>
      <c r="O20" s="31"/>
      <c r="P20" s="36"/>
      <c r="Q20" s="31"/>
      <c r="R20" s="31"/>
      <c r="S20" s="19"/>
      <c r="T20" s="37"/>
      <c r="U20" s="34" t="s">
        <v>0</v>
      </c>
      <c r="V20" s="19" t="s">
        <v>0</v>
      </c>
      <c r="W20" s="19"/>
      <c r="X20" s="35"/>
      <c r="Y20" s="32"/>
      <c r="Z20" s="32"/>
      <c r="AA20" s="30"/>
      <c r="AB20" s="30"/>
      <c r="AC20" s="13"/>
    </row>
    <row r="21" spans="1:29" ht="13.5" thickBot="1">
      <c r="A21" s="31"/>
      <c r="B21" s="31" t="s">
        <v>0</v>
      </c>
      <c r="C21" s="29" t="s">
        <v>0</v>
      </c>
      <c r="D21" s="30"/>
      <c r="E21" s="19"/>
      <c r="F21" s="31"/>
      <c r="G21" s="31"/>
      <c r="H21" s="36"/>
      <c r="I21" s="36"/>
      <c r="J21" s="47"/>
      <c r="K21" s="36"/>
      <c r="L21" s="31"/>
      <c r="M21" s="47"/>
      <c r="N21" s="36"/>
      <c r="O21" s="31"/>
      <c r="P21" s="36"/>
      <c r="Q21" s="31"/>
      <c r="R21" s="31"/>
      <c r="S21" s="19"/>
      <c r="T21" s="33"/>
      <c r="U21" s="34" t="s">
        <v>0</v>
      </c>
      <c r="V21" s="31" t="s">
        <v>0</v>
      </c>
      <c r="W21" s="31"/>
      <c r="X21" s="35"/>
      <c r="Y21" s="32"/>
      <c r="Z21" s="32"/>
      <c r="AA21" s="30"/>
      <c r="AB21" s="30"/>
      <c r="AC21" s="13"/>
    </row>
    <row r="22" spans="1:29" ht="13.5" thickBot="1">
      <c r="A22" s="19"/>
      <c r="B22" s="32" t="s">
        <v>0</v>
      </c>
      <c r="C22" s="49" t="s">
        <v>0</v>
      </c>
      <c r="D22" s="31"/>
      <c r="E22" s="31"/>
      <c r="F22" s="36"/>
      <c r="G22" s="36"/>
      <c r="H22" s="36"/>
      <c r="I22" s="74" t="s">
        <v>114</v>
      </c>
      <c r="J22" s="50">
        <v>311</v>
      </c>
      <c r="K22" s="38">
        <v>111</v>
      </c>
      <c r="L22" s="64">
        <v>317</v>
      </c>
      <c r="M22" s="61">
        <v>135</v>
      </c>
      <c r="N22" s="50">
        <v>312</v>
      </c>
      <c r="O22" s="71" t="s">
        <v>115</v>
      </c>
      <c r="P22" s="36"/>
      <c r="Q22" s="31"/>
      <c r="R22" s="31"/>
      <c r="S22" s="19"/>
      <c r="T22" s="37"/>
      <c r="U22" s="34" t="s">
        <v>0</v>
      </c>
      <c r="V22" s="19" t="s">
        <v>0</v>
      </c>
      <c r="W22" s="19"/>
      <c r="X22" s="35"/>
      <c r="Y22" s="32"/>
      <c r="Z22" s="32"/>
      <c r="AA22" s="30"/>
      <c r="AB22" s="30"/>
      <c r="AC22" s="13"/>
    </row>
    <row r="23" spans="1:29" ht="12.75">
      <c r="A23" s="31"/>
      <c r="B23" s="31" t="s">
        <v>0</v>
      </c>
      <c r="C23" s="29" t="s">
        <v>0</v>
      </c>
      <c r="D23" s="30"/>
      <c r="E23" s="19"/>
      <c r="F23" s="31"/>
      <c r="G23" s="31"/>
      <c r="H23" s="36"/>
      <c r="I23" s="36"/>
      <c r="J23" s="53"/>
      <c r="K23" s="36"/>
      <c r="L23" s="71" t="s">
        <v>127</v>
      </c>
      <c r="M23" s="53"/>
      <c r="N23" s="31"/>
      <c r="O23" s="31"/>
      <c r="P23" s="36"/>
      <c r="Q23" s="31"/>
      <c r="R23" s="31"/>
      <c r="S23" s="19"/>
      <c r="T23" s="33"/>
      <c r="U23" s="34" t="s">
        <v>0</v>
      </c>
      <c r="V23" s="31" t="s">
        <v>0</v>
      </c>
      <c r="W23" s="31"/>
      <c r="X23" s="35"/>
      <c r="Y23" s="32"/>
      <c r="Z23" s="32"/>
      <c r="AA23" s="30"/>
      <c r="AB23" s="30"/>
      <c r="AC23" s="13"/>
    </row>
    <row r="24" spans="1:29" ht="13.5" thickBot="1">
      <c r="A24" s="19"/>
      <c r="B24" s="19" t="s">
        <v>0</v>
      </c>
      <c r="C24" s="29" t="s">
        <v>0</v>
      </c>
      <c r="D24" s="31"/>
      <c r="E24" s="31"/>
      <c r="F24" s="31"/>
      <c r="G24" s="31"/>
      <c r="H24" s="36"/>
      <c r="I24" s="36"/>
      <c r="J24" s="53"/>
      <c r="K24" s="36"/>
      <c r="L24" s="36"/>
      <c r="M24" s="53"/>
      <c r="N24" s="36"/>
      <c r="O24" s="31"/>
      <c r="P24" s="36"/>
      <c r="Q24" s="31"/>
      <c r="R24" s="31"/>
      <c r="S24" s="19"/>
      <c r="T24" s="37"/>
      <c r="U24" s="34" t="s">
        <v>0</v>
      </c>
      <c r="V24" s="19" t="s">
        <v>0</v>
      </c>
      <c r="W24" s="19"/>
      <c r="X24" s="35"/>
      <c r="Y24" s="32"/>
      <c r="Z24" s="32"/>
      <c r="AA24" s="30"/>
      <c r="AB24" s="30"/>
      <c r="AC24" s="13"/>
    </row>
    <row r="25" spans="1:29" ht="13.5" thickBot="1">
      <c r="A25" s="31">
        <v>5</v>
      </c>
      <c r="B25" s="38">
        <v>197</v>
      </c>
      <c r="C25" s="65" t="s">
        <v>55</v>
      </c>
      <c r="D25" s="40"/>
      <c r="E25" s="41"/>
      <c r="F25" s="42"/>
      <c r="G25" s="42"/>
      <c r="H25" s="36"/>
      <c r="I25" s="36"/>
      <c r="J25" s="53"/>
      <c r="K25" s="36"/>
      <c r="L25" s="36"/>
      <c r="M25" s="53"/>
      <c r="N25" s="36"/>
      <c r="O25" s="31"/>
      <c r="P25" s="31"/>
      <c r="Q25" s="42"/>
      <c r="R25" s="42"/>
      <c r="S25" s="41"/>
      <c r="T25" s="43"/>
      <c r="U25" s="44" t="s">
        <v>56</v>
      </c>
      <c r="V25" s="38">
        <v>135</v>
      </c>
      <c r="W25" s="31">
        <v>4</v>
      </c>
      <c r="X25" s="35"/>
      <c r="Y25" s="32"/>
      <c r="Z25" s="32"/>
      <c r="AA25" s="30"/>
      <c r="AB25" s="30"/>
      <c r="AC25" s="13"/>
    </row>
    <row r="26" spans="1:29" ht="13.5" thickBot="1">
      <c r="A26" s="19"/>
      <c r="B26" s="19" t="s">
        <v>0</v>
      </c>
      <c r="C26" s="29" t="s">
        <v>0</v>
      </c>
      <c r="D26" s="31"/>
      <c r="E26" s="31"/>
      <c r="F26" s="31"/>
      <c r="G26" s="47"/>
      <c r="H26" s="46">
        <f>B25</f>
        <v>197</v>
      </c>
      <c r="I26" s="31"/>
      <c r="J26" s="53"/>
      <c r="K26" s="36"/>
      <c r="L26" s="36"/>
      <c r="M26" s="53"/>
      <c r="N26" s="36"/>
      <c r="O26" s="47"/>
      <c r="P26" s="38">
        <f>V25</f>
        <v>135</v>
      </c>
      <c r="Q26" s="31"/>
      <c r="R26" s="31"/>
      <c r="S26" s="19"/>
      <c r="T26" s="37"/>
      <c r="U26" s="34" t="s">
        <v>0</v>
      </c>
      <c r="V26" s="19" t="s">
        <v>0</v>
      </c>
      <c r="W26" s="19"/>
      <c r="X26" s="35"/>
      <c r="Y26" s="32"/>
      <c r="Z26" s="32"/>
      <c r="AA26" s="30"/>
      <c r="AB26" s="30"/>
      <c r="AC26" s="13"/>
    </row>
    <row r="27" spans="1:29" ht="12.75">
      <c r="A27" s="31"/>
      <c r="B27" s="31" t="s">
        <v>0</v>
      </c>
      <c r="C27" s="29" t="s">
        <v>0</v>
      </c>
      <c r="D27" s="30"/>
      <c r="E27" s="19"/>
      <c r="F27" s="31"/>
      <c r="G27" s="31"/>
      <c r="H27" s="45"/>
      <c r="I27" s="31"/>
      <c r="J27" s="53"/>
      <c r="K27" s="36"/>
      <c r="L27" s="36"/>
      <c r="M27" s="53"/>
      <c r="N27" s="31"/>
      <c r="O27" s="47"/>
      <c r="P27" s="54"/>
      <c r="Q27" s="31"/>
      <c r="R27" s="31"/>
      <c r="S27" s="19"/>
      <c r="T27" s="33"/>
      <c r="U27" s="34" t="s">
        <v>0</v>
      </c>
      <c r="V27" s="31" t="s">
        <v>0</v>
      </c>
      <c r="W27" s="31"/>
      <c r="X27" s="35"/>
      <c r="Y27" s="32"/>
      <c r="Z27" s="32"/>
      <c r="AA27" s="30"/>
      <c r="AB27" s="30"/>
      <c r="AC27" s="13"/>
    </row>
    <row r="28" spans="1:29" ht="12.75">
      <c r="A28" s="19"/>
      <c r="B28" s="19" t="s">
        <v>0</v>
      </c>
      <c r="C28" s="29" t="s">
        <v>0</v>
      </c>
      <c r="D28" s="31"/>
      <c r="E28" s="31"/>
      <c r="F28" s="31"/>
      <c r="G28" s="31"/>
      <c r="H28" s="47"/>
      <c r="I28" s="31"/>
      <c r="J28" s="53"/>
      <c r="K28" s="36"/>
      <c r="L28" s="36"/>
      <c r="M28" s="53"/>
      <c r="N28" s="31"/>
      <c r="O28" s="47"/>
      <c r="P28" s="36"/>
      <c r="Q28" s="31"/>
      <c r="R28" s="31"/>
      <c r="S28" s="19"/>
      <c r="T28" s="37"/>
      <c r="U28" s="34" t="s">
        <v>0</v>
      </c>
      <c r="V28" s="19" t="s">
        <v>0</v>
      </c>
      <c r="W28" s="19"/>
      <c r="X28" s="35"/>
      <c r="Y28" s="32"/>
      <c r="Z28" s="32"/>
      <c r="AA28" s="30"/>
      <c r="AB28" s="30"/>
      <c r="AC28" s="13"/>
    </row>
    <row r="29" spans="1:29" ht="13.5" thickBot="1">
      <c r="A29" s="31"/>
      <c r="B29" s="31" t="s">
        <v>0</v>
      </c>
      <c r="C29" s="29" t="s">
        <v>0</v>
      </c>
      <c r="D29" s="30"/>
      <c r="E29" s="19"/>
      <c r="F29" s="31"/>
      <c r="G29" s="31"/>
      <c r="H29" s="47"/>
      <c r="I29" s="31"/>
      <c r="J29" s="53"/>
      <c r="K29" s="36"/>
      <c r="L29" s="36"/>
      <c r="M29" s="53"/>
      <c r="N29" s="31"/>
      <c r="O29" s="66"/>
      <c r="P29" s="36"/>
      <c r="Q29" s="31"/>
      <c r="R29" s="31"/>
      <c r="S29" s="19"/>
      <c r="T29" s="33"/>
      <c r="U29" s="34" t="s">
        <v>0</v>
      </c>
      <c r="V29" s="31" t="s">
        <v>0</v>
      </c>
      <c r="W29" s="31"/>
      <c r="X29" s="35"/>
      <c r="Y29" s="32"/>
      <c r="Z29" s="32"/>
      <c r="AA29" s="30"/>
      <c r="AB29" s="30"/>
      <c r="AC29" s="13"/>
    </row>
    <row r="30" spans="1:29" ht="13.5" thickBot="1">
      <c r="A30" s="19"/>
      <c r="B30" s="32" t="s">
        <v>0</v>
      </c>
      <c r="C30" s="49" t="s">
        <v>0</v>
      </c>
      <c r="D30" s="31"/>
      <c r="E30" s="31"/>
      <c r="F30" s="36"/>
      <c r="G30" s="36"/>
      <c r="H30" s="73" t="s">
        <v>98</v>
      </c>
      <c r="I30" s="50">
        <v>302</v>
      </c>
      <c r="J30" s="57">
        <v>278</v>
      </c>
      <c r="K30" s="36"/>
      <c r="L30" s="31"/>
      <c r="M30" s="53"/>
      <c r="N30" s="67">
        <v>135</v>
      </c>
      <c r="O30" s="50">
        <v>304</v>
      </c>
      <c r="P30" s="71" t="s">
        <v>97</v>
      </c>
      <c r="Q30" s="31"/>
      <c r="R30" s="31"/>
      <c r="S30" s="19"/>
      <c r="T30" s="37"/>
      <c r="U30" s="34" t="s">
        <v>0</v>
      </c>
      <c r="V30" s="19" t="s">
        <v>0</v>
      </c>
      <c r="W30" s="19"/>
      <c r="X30" s="35"/>
      <c r="Y30" s="32"/>
      <c r="Z30" s="32"/>
      <c r="AA30" s="30"/>
      <c r="AB30" s="30"/>
      <c r="AC30" s="13"/>
    </row>
    <row r="31" spans="1:29" ht="12.75">
      <c r="A31" s="31"/>
      <c r="B31" s="31" t="s">
        <v>0</v>
      </c>
      <c r="C31" s="29" t="s">
        <v>0</v>
      </c>
      <c r="D31" s="30"/>
      <c r="E31" s="19"/>
      <c r="F31" s="31"/>
      <c r="G31" s="31"/>
      <c r="H31" s="53"/>
      <c r="I31" s="31"/>
      <c r="J31" s="36"/>
      <c r="K31" s="36"/>
      <c r="L31" s="36"/>
      <c r="M31" s="36"/>
      <c r="N31" s="68"/>
      <c r="O31" s="53"/>
      <c r="P31" s="36"/>
      <c r="Q31" s="31"/>
      <c r="R31" s="31"/>
      <c r="S31" s="19"/>
      <c r="T31" s="33"/>
      <c r="U31" s="34" t="s">
        <v>0</v>
      </c>
      <c r="V31" s="31" t="s">
        <v>0</v>
      </c>
      <c r="W31" s="31"/>
      <c r="X31" s="35"/>
      <c r="Y31" s="32"/>
      <c r="Z31" s="32"/>
      <c r="AA31" s="30"/>
      <c r="AB31" s="30"/>
      <c r="AC31" s="13"/>
    </row>
    <row r="32" spans="1:29" ht="12.75">
      <c r="A32" s="19"/>
      <c r="B32" s="19" t="s">
        <v>0</v>
      </c>
      <c r="C32" s="29" t="s">
        <v>0</v>
      </c>
      <c r="D32" s="31"/>
      <c r="E32" s="31"/>
      <c r="F32" s="31"/>
      <c r="G32" s="31"/>
      <c r="H32" s="53"/>
      <c r="I32" s="31"/>
      <c r="J32" s="36"/>
      <c r="K32" s="36"/>
      <c r="L32" s="36"/>
      <c r="M32" s="36"/>
      <c r="N32" s="31"/>
      <c r="O32" s="53"/>
      <c r="P32" s="36"/>
      <c r="Q32" s="31"/>
      <c r="R32" s="31"/>
      <c r="S32" s="19"/>
      <c r="T32" s="37"/>
      <c r="U32" s="34" t="s">
        <v>0</v>
      </c>
      <c r="V32" s="19" t="s">
        <v>0</v>
      </c>
      <c r="W32" s="19"/>
      <c r="X32" s="35"/>
      <c r="Y32" s="32"/>
      <c r="Z32" s="32"/>
      <c r="AA32" s="30"/>
      <c r="AB32" s="30"/>
      <c r="AC32" s="13"/>
    </row>
    <row r="33" spans="1:29" ht="13.5" thickBot="1">
      <c r="A33" s="31"/>
      <c r="B33" s="31" t="s">
        <v>0</v>
      </c>
      <c r="C33" s="29" t="s">
        <v>0</v>
      </c>
      <c r="D33" s="30"/>
      <c r="E33" s="19"/>
      <c r="F33" s="31"/>
      <c r="G33" s="31"/>
      <c r="H33" s="56"/>
      <c r="I33" s="31"/>
      <c r="J33" s="36"/>
      <c r="K33" s="36"/>
      <c r="L33" s="36"/>
      <c r="M33" s="36"/>
      <c r="N33" s="31"/>
      <c r="O33" s="53"/>
      <c r="P33" s="31"/>
      <c r="Q33" s="31"/>
      <c r="R33" s="31"/>
      <c r="S33" s="19"/>
      <c r="T33" s="33"/>
      <c r="U33" s="34" t="s">
        <v>0</v>
      </c>
      <c r="V33" s="31" t="s">
        <v>0</v>
      </c>
      <c r="W33" s="31"/>
      <c r="X33" s="35"/>
      <c r="Y33" s="32"/>
      <c r="Z33" s="32"/>
      <c r="AA33" s="30"/>
      <c r="AB33" s="30"/>
      <c r="AC33" s="13"/>
    </row>
    <row r="34" spans="1:29" ht="13.5" thickBot="1">
      <c r="A34" s="19"/>
      <c r="B34" s="58" t="s">
        <v>0</v>
      </c>
      <c r="C34" s="59" t="s">
        <v>0</v>
      </c>
      <c r="D34" s="60"/>
      <c r="E34" s="60"/>
      <c r="F34" s="60"/>
      <c r="G34" s="56"/>
      <c r="H34" s="57">
        <f>B35</f>
        <v>278</v>
      </c>
      <c r="I34" s="31"/>
      <c r="J34" s="36"/>
      <c r="K34" s="36"/>
      <c r="L34" s="36"/>
      <c r="M34" s="36"/>
      <c r="N34" s="36"/>
      <c r="O34" s="53"/>
      <c r="P34" s="61">
        <f>V35</f>
        <v>139</v>
      </c>
      <c r="Q34" s="69"/>
      <c r="R34" s="60"/>
      <c r="S34" s="58"/>
      <c r="T34" s="62"/>
      <c r="U34" s="63" t="s">
        <v>0</v>
      </c>
      <c r="V34" s="58" t="s">
        <v>0</v>
      </c>
      <c r="W34" s="19"/>
      <c r="X34" s="35"/>
      <c r="Y34" s="32"/>
      <c r="Z34" s="32"/>
      <c r="AA34" s="30"/>
      <c r="AB34" s="30"/>
      <c r="AC34" s="13"/>
    </row>
    <row r="35" spans="1:29" ht="13.5" thickBot="1">
      <c r="A35" s="31">
        <v>6</v>
      </c>
      <c r="B35" s="61">
        <v>278</v>
      </c>
      <c r="C35" s="29" t="s">
        <v>57</v>
      </c>
      <c r="D35" s="30"/>
      <c r="E35" s="19"/>
      <c r="F35" s="31"/>
      <c r="G35" s="31"/>
      <c r="H35" s="31"/>
      <c r="I35" s="31"/>
      <c r="J35" s="36"/>
      <c r="K35" s="36"/>
      <c r="L35" s="36"/>
      <c r="M35" s="36"/>
      <c r="N35" s="36"/>
      <c r="O35" s="31"/>
      <c r="P35" s="68"/>
      <c r="Q35" s="31"/>
      <c r="R35" s="31"/>
      <c r="S35" s="19"/>
      <c r="T35" s="33"/>
      <c r="U35" s="34" t="s">
        <v>58</v>
      </c>
      <c r="V35" s="61">
        <v>139</v>
      </c>
      <c r="W35" s="31">
        <v>3</v>
      </c>
      <c r="X35" s="35"/>
      <c r="Y35" s="32"/>
      <c r="Z35" s="32"/>
      <c r="AA35" s="30"/>
      <c r="AB35" s="30"/>
      <c r="AC35" s="13"/>
    </row>
    <row r="36" spans="1:29" ht="12.75">
      <c r="A36" s="19"/>
      <c r="B36" s="19" t="s">
        <v>0</v>
      </c>
      <c r="C36" s="29" t="s">
        <v>0</v>
      </c>
      <c r="D36" s="31"/>
      <c r="E36" s="31"/>
      <c r="F36" s="31"/>
      <c r="G36" s="31"/>
      <c r="H36" s="36"/>
      <c r="I36" s="36"/>
      <c r="J36" s="36"/>
      <c r="K36" s="36"/>
      <c r="L36" s="36"/>
      <c r="M36" s="36"/>
      <c r="N36" s="36"/>
      <c r="O36" s="31"/>
      <c r="P36" s="36"/>
      <c r="Q36" s="31"/>
      <c r="R36" s="31"/>
      <c r="S36" s="19"/>
      <c r="T36" s="37"/>
      <c r="U36" s="34" t="s">
        <v>0</v>
      </c>
      <c r="V36" s="19" t="s">
        <v>0</v>
      </c>
      <c r="W36" s="19"/>
      <c r="X36" s="35"/>
      <c r="Y36" s="32"/>
      <c r="Z36" s="32"/>
      <c r="AA36" s="30"/>
      <c r="AB36" s="30"/>
      <c r="AC36" s="13"/>
    </row>
    <row r="37" spans="1:29" ht="12.75">
      <c r="A37" s="31"/>
      <c r="B37" s="31" t="s">
        <v>0</v>
      </c>
      <c r="C37" s="29" t="s">
        <v>0</v>
      </c>
      <c r="D37" s="30"/>
      <c r="E37" s="19"/>
      <c r="F37" s="31"/>
      <c r="G37" s="31"/>
      <c r="H37" s="36"/>
      <c r="I37" s="36"/>
      <c r="J37" s="36"/>
      <c r="K37" s="36"/>
      <c r="L37" s="36">
        <v>7</v>
      </c>
      <c r="M37" s="36"/>
      <c r="N37" s="36"/>
      <c r="O37" s="36"/>
      <c r="P37" s="36"/>
      <c r="Q37" s="31"/>
      <c r="R37" s="31"/>
      <c r="S37" s="31"/>
      <c r="T37" s="33"/>
      <c r="U37" s="34" t="s">
        <v>0</v>
      </c>
      <c r="V37" s="31" t="s">
        <v>0</v>
      </c>
      <c r="W37" s="31"/>
      <c r="X37" s="35"/>
      <c r="Y37" s="32"/>
      <c r="Z37" s="32"/>
      <c r="AA37" s="30"/>
      <c r="AB37" s="30"/>
      <c r="AC37" s="13"/>
    </row>
    <row r="38" spans="1:29" ht="12.75">
      <c r="A38" s="19"/>
      <c r="B38" s="32"/>
      <c r="C38" s="49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0"/>
      <c r="U38" s="52"/>
      <c r="V38" s="32"/>
      <c r="W38" s="19"/>
      <c r="X38" s="35"/>
      <c r="Y38" s="32"/>
      <c r="Z38" s="32"/>
      <c r="AA38" s="30"/>
      <c r="AB38" s="30"/>
      <c r="AC38" s="13"/>
    </row>
  </sheetData>
  <sheetProtection/>
  <protectedRanges>
    <protectedRange sqref="AC7:AC38" name="Zakres4"/>
    <protectedRange sqref="B7:C37" name="Zakres1"/>
    <protectedRange sqref="G7:G38" name="Zakres2"/>
    <protectedRange sqref="B6:C6" name="Zakres1_1"/>
  </protectedRanges>
  <printOptions horizontalCentered="1"/>
  <pageMargins left="0.393700787401575" right="0.393700787401575" top="0.393700787401575" bottom="0.393700787401575" header="0" footer="0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8"/>
  <sheetViews>
    <sheetView zoomScale="70" zoomScaleNormal="70" workbookViewId="0" topLeftCell="A1">
      <selection activeCell="L20" sqref="L20"/>
    </sheetView>
  </sheetViews>
  <sheetFormatPr defaultColWidth="9.140625" defaultRowHeight="12.75"/>
  <cols>
    <col min="1" max="2" width="5.00390625" style="0" customWidth="1"/>
    <col min="3" max="4" width="14.7109375" style="0" customWidth="1"/>
    <col min="5" max="19" width="5.00390625" style="0" customWidth="1"/>
    <col min="20" max="21" width="14.7109375" style="0" customWidth="1"/>
    <col min="22" max="25" width="5.00390625" style="0" customWidth="1"/>
    <col min="26" max="27" width="18.7109375" style="0" customWidth="1"/>
  </cols>
  <sheetData>
    <row r="1" spans="1:22" ht="33.75">
      <c r="A1" s="1"/>
      <c r="B1" s="2"/>
      <c r="C1" s="3"/>
      <c r="D1" s="4"/>
      <c r="E1" s="5"/>
      <c r="F1" s="2"/>
      <c r="G1" s="1"/>
      <c r="H1" s="4"/>
      <c r="I1" s="6"/>
      <c r="J1" s="4"/>
      <c r="K1" s="7"/>
      <c r="L1" s="8" t="str">
        <f>'[1]ustawienia'!C4</f>
        <v>OOM </v>
      </c>
      <c r="M1" s="7"/>
      <c r="N1" s="4"/>
      <c r="O1" s="7"/>
      <c r="P1" s="4"/>
      <c r="Q1" s="4"/>
      <c r="R1" s="2"/>
      <c r="S1" s="4"/>
      <c r="T1" s="4"/>
      <c r="U1" s="9"/>
      <c r="V1" s="4"/>
    </row>
    <row r="2" spans="1:22" ht="12.75">
      <c r="A2" s="1"/>
      <c r="B2" s="2"/>
      <c r="C2" s="10" t="str">
        <f>'[1]ustawienia'!C2</f>
        <v>Opracował: Michał Poniewierski</v>
      </c>
      <c r="D2" s="1"/>
      <c r="E2" s="5"/>
      <c r="F2" s="2"/>
      <c r="G2" s="1"/>
      <c r="H2" s="4"/>
      <c r="I2" s="6"/>
      <c r="J2" s="4"/>
      <c r="K2" s="7"/>
      <c r="L2" s="4"/>
      <c r="M2" s="7"/>
      <c r="N2" s="4"/>
      <c r="O2" s="7"/>
      <c r="P2" s="4"/>
      <c r="Q2" s="4"/>
      <c r="R2" s="4"/>
      <c r="S2" s="4"/>
      <c r="T2" s="4"/>
      <c r="U2" s="9"/>
      <c r="V2" s="4"/>
    </row>
    <row r="3" spans="1:22" ht="27.75">
      <c r="A3" s="1"/>
      <c r="B3" s="2"/>
      <c r="C3" s="11"/>
      <c r="D3" s="1"/>
      <c r="E3" s="5"/>
      <c r="F3" s="2"/>
      <c r="G3" s="1"/>
      <c r="H3" s="4"/>
      <c r="I3" s="6"/>
      <c r="J3" s="4"/>
      <c r="K3" s="7"/>
      <c r="L3" s="12" t="str">
        <f>'[1]ustawienia'!C6</f>
        <v>12-13 maj 2007 Opole</v>
      </c>
      <c r="M3" s="7"/>
      <c r="N3" s="4"/>
      <c r="O3" s="7"/>
      <c r="P3" s="4"/>
      <c r="Q3" s="4"/>
      <c r="R3" s="2"/>
      <c r="S3" s="4"/>
      <c r="T3" s="4"/>
      <c r="U3" s="9"/>
      <c r="V3" s="4"/>
    </row>
    <row r="4" spans="1:22" ht="12.75">
      <c r="A4" s="1"/>
      <c r="B4" s="2"/>
      <c r="C4" s="11"/>
      <c r="D4" s="1"/>
      <c r="E4" s="5"/>
      <c r="F4" s="2"/>
      <c r="G4" s="1"/>
      <c r="H4" s="4"/>
      <c r="I4" s="6"/>
      <c r="J4" s="4"/>
      <c r="K4" s="7"/>
      <c r="L4" s="4"/>
      <c r="M4" s="7"/>
      <c r="N4" s="4"/>
      <c r="O4" s="7"/>
      <c r="P4" s="4"/>
      <c r="Q4" s="4"/>
      <c r="R4" s="4"/>
      <c r="S4" s="4"/>
      <c r="T4" s="4"/>
      <c r="U4" s="9"/>
      <c r="V4" s="4"/>
    </row>
    <row r="5" spans="1:29" ht="12.75">
      <c r="A5" s="13"/>
      <c r="B5" s="14"/>
      <c r="C5" s="15"/>
      <c r="D5" s="13"/>
      <c r="E5" s="16"/>
      <c r="F5" s="17"/>
      <c r="G5" s="4"/>
      <c r="H5" s="4"/>
      <c r="I5" s="6"/>
      <c r="J5" s="4"/>
      <c r="K5" s="7"/>
      <c r="L5" s="4"/>
      <c r="M5" s="7"/>
      <c r="N5" s="4"/>
      <c r="O5" s="7"/>
      <c r="P5" s="4"/>
      <c r="Q5" s="4"/>
      <c r="R5" s="4"/>
      <c r="S5" s="4"/>
      <c r="T5" s="4"/>
      <c r="U5" s="9"/>
      <c r="V5" s="4"/>
      <c r="W5" s="18"/>
      <c r="X5" s="18"/>
      <c r="Y5" s="18"/>
      <c r="Z5" s="18"/>
      <c r="AA5" s="18"/>
      <c r="AB5" s="18"/>
      <c r="AC5" s="18"/>
    </row>
    <row r="6" spans="1:29" ht="23.25">
      <c r="A6" s="19"/>
      <c r="B6" s="20"/>
      <c r="C6" s="20"/>
      <c r="D6" s="21"/>
      <c r="E6" s="22"/>
      <c r="F6" s="23"/>
      <c r="G6" s="4"/>
      <c r="H6" s="4"/>
      <c r="I6" s="24"/>
      <c r="J6" s="25"/>
      <c r="K6" s="26"/>
      <c r="L6" s="27" t="s">
        <v>50</v>
      </c>
      <c r="M6" s="26"/>
      <c r="N6" s="25"/>
      <c r="O6" s="26"/>
      <c r="P6" s="25"/>
      <c r="Q6" s="25"/>
      <c r="R6" s="23"/>
      <c r="S6" s="25"/>
      <c r="T6" s="25"/>
      <c r="U6" s="28"/>
      <c r="V6" s="25"/>
      <c r="W6" s="18"/>
      <c r="X6" s="18"/>
      <c r="Y6" s="18"/>
      <c r="Z6" s="18"/>
      <c r="AA6" s="18"/>
      <c r="AB6" s="18"/>
      <c r="AC6" s="18"/>
    </row>
    <row r="7" spans="1:29" ht="12.75">
      <c r="A7" s="19"/>
      <c r="B7" s="19" t="s">
        <v>0</v>
      </c>
      <c r="C7" s="29" t="s">
        <v>0</v>
      </c>
      <c r="D7" s="30"/>
      <c r="E7" s="19"/>
      <c r="F7" s="31"/>
      <c r="G7" s="19"/>
      <c r="H7" s="32"/>
      <c r="I7" s="32"/>
      <c r="J7" s="32"/>
      <c r="K7" s="32"/>
      <c r="L7" s="32"/>
      <c r="M7" s="32"/>
      <c r="N7" s="32"/>
      <c r="O7" s="32"/>
      <c r="P7" s="32"/>
      <c r="Q7" s="19"/>
      <c r="R7" s="31"/>
      <c r="S7" s="31"/>
      <c r="T7" s="33"/>
      <c r="U7" s="34" t="s">
        <v>0</v>
      </c>
      <c r="V7" s="19" t="s">
        <v>0</v>
      </c>
      <c r="W7" s="19"/>
      <c r="X7" s="35"/>
      <c r="Y7" s="32">
        <v>1</v>
      </c>
      <c r="Z7" s="32">
        <f>IF(L19&lt;&gt;"",IF(L19=K22,K22,M22),"")</f>
        <v>247</v>
      </c>
      <c r="AA7" s="30" t="str">
        <f>IF((Z7)&lt;&gt;"",VLOOKUP(Z7,('[1]rejestracja'!$A$1:$F$596),5,TRUE),"")</f>
        <v>Nowowiejska Joanna</v>
      </c>
      <c r="AB7" s="30" t="str">
        <f>IF((Z7)&lt;&gt;"",VLOOKUP(Z7,('[1]rejestracja'!$A$1:$D$596),4,TRUE),"")</f>
        <v>UKS Feniks Śrem</v>
      </c>
      <c r="AC7" s="13">
        <f>'[1]ustawienia'!$G$2</f>
        <v>9</v>
      </c>
    </row>
    <row r="8" spans="1:29" ht="13.5" thickBot="1">
      <c r="A8" s="19"/>
      <c r="B8" s="19" t="s">
        <v>0</v>
      </c>
      <c r="C8" s="29" t="s">
        <v>0</v>
      </c>
      <c r="D8" s="31"/>
      <c r="E8" s="31"/>
      <c r="F8" s="31"/>
      <c r="G8" s="31"/>
      <c r="H8" s="36"/>
      <c r="I8" s="36"/>
      <c r="J8" s="36"/>
      <c r="K8" s="36"/>
      <c r="L8" s="36"/>
      <c r="M8" s="36"/>
      <c r="N8" s="36"/>
      <c r="O8" s="36"/>
      <c r="P8" s="36"/>
      <c r="Q8" s="31"/>
      <c r="R8" s="31"/>
      <c r="S8" s="19"/>
      <c r="T8" s="37"/>
      <c r="U8" s="34" t="s">
        <v>0</v>
      </c>
      <c r="V8" s="19" t="s">
        <v>0</v>
      </c>
      <c r="W8" s="19"/>
      <c r="X8" s="35"/>
      <c r="Y8" s="32">
        <v>2</v>
      </c>
      <c r="Z8" s="32">
        <f>IF(L19&lt;&gt;"",IF(L19&lt;&gt;K22,K22,M22),"")</f>
        <v>136</v>
      </c>
      <c r="AA8" s="30" t="str">
        <f>IF((Z8)&lt;&gt;"",VLOOKUP(Z8,('[1]rejestracja'!$A$1:$F$596),5,TRUE),"")</f>
        <v>Ekalt Dorota</v>
      </c>
      <c r="AB8" s="30" t="str">
        <f>IF((Z8)&lt;&gt;"",VLOOKUP(Z8,('[1]rejestracja'!$A$1:$D$596),4,TRUE),"")</f>
        <v>KKS Sokół Krasnystaw</v>
      </c>
      <c r="AC8" s="13">
        <f>'[1]ustawienia'!$G$3</f>
        <v>7</v>
      </c>
    </row>
    <row r="9" spans="1:29" ht="13.5" thickBot="1">
      <c r="A9" s="31"/>
      <c r="B9" s="31" t="s">
        <v>0</v>
      </c>
      <c r="C9" s="29" t="s">
        <v>0</v>
      </c>
      <c r="D9" s="30"/>
      <c r="E9" s="19"/>
      <c r="F9" s="31"/>
      <c r="G9" s="31"/>
      <c r="H9" s="31"/>
      <c r="I9" s="36"/>
      <c r="J9" s="36"/>
      <c r="K9" s="36"/>
      <c r="L9" s="36"/>
      <c r="M9" s="36"/>
      <c r="N9" s="36"/>
      <c r="O9" s="36"/>
      <c r="P9" s="42"/>
      <c r="Q9" s="42"/>
      <c r="R9" s="42"/>
      <c r="S9" s="41"/>
      <c r="T9" s="43"/>
      <c r="U9" s="44" t="s">
        <v>43</v>
      </c>
      <c r="V9" s="38">
        <v>136</v>
      </c>
      <c r="W9" s="31">
        <v>2</v>
      </c>
      <c r="X9" s="35"/>
      <c r="Y9" s="32">
        <v>3</v>
      </c>
      <c r="Z9" s="32">
        <f>IF(M22&lt;&gt;"",IF(M22=N14,N30,N14),"")</f>
        <v>200</v>
      </c>
      <c r="AA9" s="30" t="str">
        <f>IF((Z9)&lt;&gt;"",VLOOKUP(Z9,('[1]rejestracja'!$A$1:$F$596),5,TRUE),"")</f>
        <v>Kościesza Patrycja</v>
      </c>
      <c r="AB9" s="30" t="str">
        <f>IF((Z9)&lt;&gt;"",VLOOKUP(Z9,('[1]rejestracja'!$A$1:$D$596),4,TRUE),"")</f>
        <v>OŚ AZS woj.. Warm-mazur</v>
      </c>
      <c r="AC9" s="13">
        <f>'[1]ustawienia'!$G$4</f>
        <v>5</v>
      </c>
    </row>
    <row r="10" spans="1:29" ht="13.5" thickBot="1">
      <c r="A10" s="19"/>
      <c r="B10" s="19" t="s">
        <v>0</v>
      </c>
      <c r="C10" s="29" t="s">
        <v>0</v>
      </c>
      <c r="D10" s="31"/>
      <c r="E10" s="31"/>
      <c r="F10" s="31"/>
      <c r="G10" s="31"/>
      <c r="H10" s="31"/>
      <c r="I10" s="31"/>
      <c r="J10" s="36"/>
      <c r="K10" s="36"/>
      <c r="L10" s="36"/>
      <c r="M10" s="31"/>
      <c r="N10" s="36"/>
      <c r="O10" s="36"/>
      <c r="P10" s="38">
        <f>V9</f>
        <v>136</v>
      </c>
      <c r="Q10" s="31"/>
      <c r="R10" s="31"/>
      <c r="S10" s="19"/>
      <c r="T10" s="37"/>
      <c r="U10" s="34" t="s">
        <v>0</v>
      </c>
      <c r="V10" s="19" t="s">
        <v>0</v>
      </c>
      <c r="W10" s="19"/>
      <c r="X10" s="35"/>
      <c r="Y10" s="32">
        <v>3</v>
      </c>
      <c r="Z10" s="32">
        <f>IF(K22&lt;&gt;"",IF(K22=J14,J30,J14),"")</f>
        <v>121</v>
      </c>
      <c r="AA10" s="30" t="str">
        <f>IF((Z10)&lt;&gt;"",VLOOKUP(Z10,('[1]rejestracja'!$A$1:$F$596),5,TRUE),"")</f>
        <v>Ćwiklińska Daria</v>
      </c>
      <c r="AB10" s="30" t="str">
        <f>IF((Z10)&lt;&gt;"",VLOOKUP(Z10,('[1]rejestracja'!$A$1:$D$596),4,TRUE),"")</f>
        <v>Bydgoski Klub Taekwondo</v>
      </c>
      <c r="AC10" s="13">
        <f>'[1]ustawienia'!$G$4</f>
        <v>5</v>
      </c>
    </row>
    <row r="11" spans="1:29" ht="12.75">
      <c r="A11" s="31"/>
      <c r="B11" s="31" t="s">
        <v>0</v>
      </c>
      <c r="C11" s="29" t="s">
        <v>0</v>
      </c>
      <c r="D11" s="30"/>
      <c r="E11" s="19"/>
      <c r="F11" s="31"/>
      <c r="G11" s="31"/>
      <c r="H11" s="31"/>
      <c r="I11" s="31"/>
      <c r="J11" s="36"/>
      <c r="K11" s="36"/>
      <c r="L11" s="36"/>
      <c r="M11" s="36"/>
      <c r="N11" s="31"/>
      <c r="O11" s="47"/>
      <c r="P11" s="48"/>
      <c r="Q11" s="31"/>
      <c r="R11" s="31"/>
      <c r="S11" s="19"/>
      <c r="T11" s="33"/>
      <c r="U11" s="34" t="s">
        <v>0</v>
      </c>
      <c r="V11" s="31" t="s">
        <v>0</v>
      </c>
      <c r="W11" s="31"/>
      <c r="X11" s="35"/>
      <c r="Y11" s="32">
        <v>5</v>
      </c>
      <c r="Z11" s="32">
        <f>IF(J30&lt;&gt;"",IF(J30&lt;&gt;H34,H34,H26),"")</f>
        <v>137</v>
      </c>
      <c r="AA11" s="30" t="str">
        <f>IF((Z11)&lt;&gt;"",VLOOKUP(Z11,('[1]rejestracja'!$A$1:$F$596),5,TRUE),"")</f>
        <v>Kozyrska Katarzyna</v>
      </c>
      <c r="AB11" s="30" t="str">
        <f>IF((Z11)&lt;&gt;"",VLOOKUP(Z11,('[1]rejestracja'!$A$1:$D$596),4,TRUE),"")</f>
        <v>KKS Sokół Krasnystaw</v>
      </c>
      <c r="AC11" s="13">
        <f>'[1]ustawienia'!$G$5</f>
        <v>3</v>
      </c>
    </row>
    <row r="12" spans="1:29" ht="13.5" thickBot="1">
      <c r="A12" s="19"/>
      <c r="B12" s="19" t="s">
        <v>0</v>
      </c>
      <c r="C12" s="29" t="s">
        <v>0</v>
      </c>
      <c r="D12" s="31"/>
      <c r="E12" s="31"/>
      <c r="F12" s="31"/>
      <c r="G12" s="31"/>
      <c r="H12" s="31"/>
      <c r="I12" s="31"/>
      <c r="J12" s="36"/>
      <c r="K12" s="36"/>
      <c r="L12" s="36"/>
      <c r="M12" s="36"/>
      <c r="N12" s="31"/>
      <c r="O12" s="47"/>
      <c r="P12" s="36"/>
      <c r="Q12" s="31"/>
      <c r="R12" s="31"/>
      <c r="S12" s="19"/>
      <c r="T12" s="37"/>
      <c r="U12" s="34" t="s">
        <v>0</v>
      </c>
      <c r="V12" s="19" t="s">
        <v>0</v>
      </c>
      <c r="W12" s="19"/>
      <c r="X12" s="35"/>
      <c r="Y12" s="32">
        <v>5</v>
      </c>
      <c r="Z12" s="32">
        <f>IF(N30&lt;&gt;"",IF(N30&lt;&gt;P34,P34,P26),"")</f>
        <v>138</v>
      </c>
      <c r="AA12" s="30" t="str">
        <f>IF((Z12)&lt;&gt;"",VLOOKUP(Z12,('[1]rejestracja'!$A$1:$F$596),5,TRUE),"")</f>
        <v>Ewart Grażyna</v>
      </c>
      <c r="AB12" s="30" t="str">
        <f>IF((Z12)&lt;&gt;"",VLOOKUP(Z12,('[1]rejestracja'!$A$1:$D$596),4,TRUE),"")</f>
        <v>Klub Sportów Walki Szczecinek</v>
      </c>
      <c r="AC12" s="13">
        <f>'[1]ustawienia'!$G$5</f>
        <v>3</v>
      </c>
    </row>
    <row r="13" spans="1:29" ht="13.5" thickBot="1">
      <c r="A13" s="31">
        <v>1</v>
      </c>
      <c r="B13" s="38">
        <v>121</v>
      </c>
      <c r="C13" s="65" t="s">
        <v>44</v>
      </c>
      <c r="D13" s="40"/>
      <c r="E13" s="41"/>
      <c r="F13" s="42"/>
      <c r="G13" s="42"/>
      <c r="H13" s="42"/>
      <c r="I13" s="42"/>
      <c r="J13" s="36"/>
      <c r="K13" s="36"/>
      <c r="L13" s="36"/>
      <c r="M13" s="36"/>
      <c r="N13" s="31"/>
      <c r="O13" s="47"/>
      <c r="P13" s="36"/>
      <c r="Q13" s="31"/>
      <c r="R13" s="31"/>
      <c r="S13" s="19"/>
      <c r="T13" s="33"/>
      <c r="U13" s="34" t="s">
        <v>0</v>
      </c>
      <c r="V13" s="31" t="s">
        <v>0</v>
      </c>
      <c r="W13" s="31"/>
      <c r="X13" s="35"/>
      <c r="Y13" s="32">
        <v>5</v>
      </c>
      <c r="Z13" s="32">
        <f>IF(N14&lt;&gt;"",IF(N14&lt;&gt;P10,P10,P18),"")</f>
        <v>268</v>
      </c>
      <c r="AA13" s="30" t="str">
        <f>IF((Z13)&lt;&gt;"",VLOOKUP(Z13,('[1]rejestracja'!$A$1:$F$596),5,TRUE),"")</f>
        <v>Tomińska Agata</v>
      </c>
      <c r="AB13" s="30" t="str">
        <f>IF((Z13)&lt;&gt;"",VLOOKUP(Z13,('[1]rejestracja'!$A$1:$D$596),4,TRUE),"")</f>
        <v>UKS Sokół Kościan</v>
      </c>
      <c r="AC13" s="13">
        <f>'[1]ustawienia'!$G$5</f>
        <v>3</v>
      </c>
    </row>
    <row r="14" spans="1:29" ht="13.5" thickBot="1">
      <c r="A14" s="19"/>
      <c r="B14" s="19" t="s">
        <v>0</v>
      </c>
      <c r="C14" s="29" t="s">
        <v>0</v>
      </c>
      <c r="D14" s="31"/>
      <c r="E14" s="31"/>
      <c r="F14" s="31"/>
      <c r="G14" s="31"/>
      <c r="H14" s="31"/>
      <c r="I14" s="47"/>
      <c r="J14" s="46">
        <f>B13</f>
        <v>121</v>
      </c>
      <c r="K14" s="36"/>
      <c r="L14" s="36"/>
      <c r="M14" s="36"/>
      <c r="N14" s="51">
        <v>136</v>
      </c>
      <c r="O14" s="50">
        <v>210</v>
      </c>
      <c r="P14" s="71" t="s">
        <v>100</v>
      </c>
      <c r="Q14" s="31"/>
      <c r="R14" s="31"/>
      <c r="S14" s="19"/>
      <c r="T14" s="37"/>
      <c r="U14" s="34" t="s">
        <v>0</v>
      </c>
      <c r="V14" s="19" t="s">
        <v>0</v>
      </c>
      <c r="W14" s="19"/>
      <c r="X14" s="35"/>
      <c r="Y14" s="32"/>
      <c r="Z14" s="32"/>
      <c r="AA14" s="30"/>
      <c r="AB14" s="30"/>
      <c r="AC14" s="13"/>
    </row>
    <row r="15" spans="1:29" ht="12.75">
      <c r="A15" s="31"/>
      <c r="B15" s="31" t="s">
        <v>0</v>
      </c>
      <c r="C15" s="29" t="s">
        <v>0</v>
      </c>
      <c r="D15" s="30"/>
      <c r="E15" s="19"/>
      <c r="F15" s="31"/>
      <c r="G15" s="31"/>
      <c r="H15" s="31"/>
      <c r="I15" s="31"/>
      <c r="J15" s="47"/>
      <c r="K15" s="36"/>
      <c r="L15" s="36"/>
      <c r="M15" s="47"/>
      <c r="N15" s="48"/>
      <c r="O15" s="53"/>
      <c r="P15" s="36"/>
      <c r="Q15" s="31"/>
      <c r="R15" s="31"/>
      <c r="S15" s="19"/>
      <c r="T15" s="33"/>
      <c r="U15" s="34" t="s">
        <v>0</v>
      </c>
      <c r="V15" s="31" t="s">
        <v>0</v>
      </c>
      <c r="W15" s="31"/>
      <c r="X15" s="35"/>
      <c r="Y15" s="32"/>
      <c r="Z15" s="32"/>
      <c r="AA15" s="30"/>
      <c r="AB15" s="30"/>
      <c r="AC15" s="13"/>
    </row>
    <row r="16" spans="1:29" ht="12.75">
      <c r="A16" s="19"/>
      <c r="B16" s="19" t="s">
        <v>0</v>
      </c>
      <c r="C16" s="29" t="s">
        <v>0</v>
      </c>
      <c r="D16" s="31"/>
      <c r="E16" s="31"/>
      <c r="F16" s="31"/>
      <c r="G16" s="31"/>
      <c r="H16" s="31"/>
      <c r="I16" s="31"/>
      <c r="J16" s="47"/>
      <c r="K16" s="36"/>
      <c r="L16" s="36"/>
      <c r="M16" s="47"/>
      <c r="N16" s="55"/>
      <c r="O16" s="53"/>
      <c r="P16" s="36"/>
      <c r="Q16" s="31"/>
      <c r="R16" s="31"/>
      <c r="S16" s="19"/>
      <c r="T16" s="37"/>
      <c r="U16" s="34" t="s">
        <v>0</v>
      </c>
      <c r="V16" s="19" t="s">
        <v>0</v>
      </c>
      <c r="W16" s="19"/>
      <c r="X16" s="35"/>
      <c r="Y16" s="32"/>
      <c r="Z16" s="32"/>
      <c r="AA16" s="30"/>
      <c r="AB16" s="30"/>
      <c r="AC16" s="13"/>
    </row>
    <row r="17" spans="1:29" ht="13.5" thickBot="1">
      <c r="A17" s="31"/>
      <c r="B17" s="31" t="s">
        <v>0</v>
      </c>
      <c r="C17" s="29" t="s">
        <v>0</v>
      </c>
      <c r="D17" s="30"/>
      <c r="E17" s="19"/>
      <c r="F17" s="31"/>
      <c r="G17" s="31"/>
      <c r="H17" s="31"/>
      <c r="I17" s="31"/>
      <c r="J17" s="47"/>
      <c r="K17" s="36"/>
      <c r="L17" s="36"/>
      <c r="M17" s="47"/>
      <c r="N17" s="55"/>
      <c r="O17" s="53"/>
      <c r="P17" s="31"/>
      <c r="Q17" s="31"/>
      <c r="R17" s="31"/>
      <c r="S17" s="19"/>
      <c r="T17" s="33"/>
      <c r="U17" s="34" t="s">
        <v>0</v>
      </c>
      <c r="V17" s="31" t="s">
        <v>0</v>
      </c>
      <c r="W17" s="31"/>
      <c r="X17" s="35"/>
      <c r="Y17" s="32"/>
      <c r="Z17" s="32"/>
      <c r="AA17" s="30"/>
      <c r="AB17" s="30"/>
      <c r="AC17" s="13"/>
    </row>
    <row r="18" spans="1:29" ht="13.5" thickBot="1">
      <c r="A18" s="19"/>
      <c r="B18" s="19" t="s">
        <v>0</v>
      </c>
      <c r="C18" s="29" t="s">
        <v>0</v>
      </c>
      <c r="D18" s="31"/>
      <c r="E18" s="31"/>
      <c r="F18" s="31"/>
      <c r="G18" s="31"/>
      <c r="H18" s="31"/>
      <c r="I18" s="31"/>
      <c r="J18" s="47"/>
      <c r="K18" s="36"/>
      <c r="L18" s="36" t="s">
        <v>1</v>
      </c>
      <c r="M18" s="47"/>
      <c r="N18" s="36"/>
      <c r="O18" s="53"/>
      <c r="P18" s="61">
        <f>V19</f>
        <v>268</v>
      </c>
      <c r="Q18" s="69"/>
      <c r="R18" s="60"/>
      <c r="S18" s="58"/>
      <c r="T18" s="62"/>
      <c r="U18" s="63" t="s">
        <v>0</v>
      </c>
      <c r="V18" s="58" t="s">
        <v>0</v>
      </c>
      <c r="W18" s="19"/>
      <c r="X18" s="35"/>
      <c r="Y18" s="32"/>
      <c r="Z18" s="32"/>
      <c r="AA18" s="30"/>
      <c r="AB18" s="30"/>
      <c r="AC18" s="13"/>
    </row>
    <row r="19" spans="1:29" ht="13.5" thickBot="1">
      <c r="A19" s="31"/>
      <c r="B19" s="31" t="s">
        <v>0</v>
      </c>
      <c r="C19" s="29" t="s">
        <v>0</v>
      </c>
      <c r="D19" s="30"/>
      <c r="E19" s="19"/>
      <c r="F19" s="31"/>
      <c r="G19" s="31"/>
      <c r="H19" s="31"/>
      <c r="I19" s="31"/>
      <c r="J19" s="47"/>
      <c r="K19" s="36"/>
      <c r="L19" s="50">
        <v>247</v>
      </c>
      <c r="M19" s="47"/>
      <c r="N19" s="36"/>
      <c r="O19" s="31"/>
      <c r="P19" s="31"/>
      <c r="Q19" s="31"/>
      <c r="R19" s="31"/>
      <c r="S19" s="19"/>
      <c r="T19" s="33"/>
      <c r="U19" s="34" t="s">
        <v>45</v>
      </c>
      <c r="V19" s="61">
        <v>268</v>
      </c>
      <c r="W19" s="31">
        <v>7</v>
      </c>
      <c r="X19" s="35"/>
      <c r="Y19" s="32"/>
      <c r="Z19" s="32"/>
      <c r="AA19" s="30"/>
      <c r="AB19" s="30"/>
      <c r="AC19" s="13"/>
    </row>
    <row r="20" spans="1:29" ht="12.75">
      <c r="A20" s="19"/>
      <c r="B20" s="19" t="s">
        <v>0</v>
      </c>
      <c r="C20" s="29" t="s">
        <v>0</v>
      </c>
      <c r="D20" s="31"/>
      <c r="E20" s="31"/>
      <c r="F20" s="31"/>
      <c r="G20" s="31"/>
      <c r="H20" s="31"/>
      <c r="I20" s="31"/>
      <c r="J20" s="47"/>
      <c r="K20" s="36"/>
      <c r="L20" s="36"/>
      <c r="M20" s="47"/>
      <c r="N20" s="36"/>
      <c r="O20" s="31"/>
      <c r="P20" s="36"/>
      <c r="Q20" s="31"/>
      <c r="R20" s="31"/>
      <c r="S20" s="19"/>
      <c r="T20" s="37"/>
      <c r="U20" s="34" t="s">
        <v>0</v>
      </c>
      <c r="V20" s="19" t="s">
        <v>0</v>
      </c>
      <c r="W20" s="19"/>
      <c r="X20" s="35"/>
      <c r="Y20" s="32"/>
      <c r="Z20" s="32"/>
      <c r="AA20" s="30"/>
      <c r="AB20" s="30"/>
      <c r="AC20" s="13"/>
    </row>
    <row r="21" spans="1:29" ht="13.5" thickBot="1">
      <c r="A21" s="31"/>
      <c r="B21" s="31" t="s">
        <v>0</v>
      </c>
      <c r="C21" s="29" t="s">
        <v>0</v>
      </c>
      <c r="D21" s="30"/>
      <c r="E21" s="19"/>
      <c r="F21" s="31"/>
      <c r="G21" s="31"/>
      <c r="H21" s="36"/>
      <c r="I21" s="36"/>
      <c r="J21" s="47"/>
      <c r="K21" s="36"/>
      <c r="L21" s="31"/>
      <c r="M21" s="47"/>
      <c r="N21" s="36"/>
      <c r="O21" s="31"/>
      <c r="P21" s="36"/>
      <c r="Q21" s="31"/>
      <c r="R21" s="31"/>
      <c r="S21" s="19"/>
      <c r="T21" s="33"/>
      <c r="U21" s="34" t="s">
        <v>0</v>
      </c>
      <c r="V21" s="31" t="s">
        <v>0</v>
      </c>
      <c r="W21" s="31"/>
      <c r="X21" s="35"/>
      <c r="Y21" s="32"/>
      <c r="Z21" s="32"/>
      <c r="AA21" s="30"/>
      <c r="AB21" s="30"/>
      <c r="AC21" s="13"/>
    </row>
    <row r="22" spans="1:29" ht="13.5" thickBot="1">
      <c r="A22" s="19"/>
      <c r="B22" s="32" t="s">
        <v>0</v>
      </c>
      <c r="C22" s="49" t="s">
        <v>0</v>
      </c>
      <c r="D22" s="31"/>
      <c r="E22" s="31"/>
      <c r="F22" s="36"/>
      <c r="G22" s="36"/>
      <c r="H22" s="36"/>
      <c r="I22" s="75" t="s">
        <v>123</v>
      </c>
      <c r="J22" s="50">
        <v>216</v>
      </c>
      <c r="K22" s="38">
        <v>247</v>
      </c>
      <c r="L22" s="64">
        <v>220</v>
      </c>
      <c r="M22" s="61">
        <v>136</v>
      </c>
      <c r="N22" s="50">
        <v>217</v>
      </c>
      <c r="O22" s="71" t="s">
        <v>126</v>
      </c>
      <c r="P22" s="36"/>
      <c r="Q22" s="31"/>
      <c r="R22" s="31"/>
      <c r="S22" s="19"/>
      <c r="T22" s="37"/>
      <c r="U22" s="34" t="s">
        <v>0</v>
      </c>
      <c r="V22" s="19" t="s">
        <v>0</v>
      </c>
      <c r="W22" s="19"/>
      <c r="X22" s="35"/>
      <c r="Y22" s="32"/>
      <c r="Z22" s="32"/>
      <c r="AA22" s="30"/>
      <c r="AB22" s="30"/>
      <c r="AC22" s="13"/>
    </row>
    <row r="23" spans="1:29" ht="12.75">
      <c r="A23" s="31"/>
      <c r="B23" s="31" t="s">
        <v>0</v>
      </c>
      <c r="C23" s="29" t="s">
        <v>0</v>
      </c>
      <c r="D23" s="30"/>
      <c r="E23" s="19"/>
      <c r="F23" s="31"/>
      <c r="G23" s="31"/>
      <c r="H23" s="36"/>
      <c r="I23" s="36"/>
      <c r="J23" s="53"/>
      <c r="K23" s="36"/>
      <c r="L23" s="71" t="s">
        <v>107</v>
      </c>
      <c r="M23" s="53"/>
      <c r="N23" s="31"/>
      <c r="O23" s="31"/>
      <c r="P23" s="36"/>
      <c r="Q23" s="31"/>
      <c r="R23" s="31"/>
      <c r="S23" s="19"/>
      <c r="T23" s="33"/>
      <c r="U23" s="34" t="s">
        <v>0</v>
      </c>
      <c r="V23" s="31" t="s">
        <v>0</v>
      </c>
      <c r="W23" s="31"/>
      <c r="X23" s="35"/>
      <c r="Y23" s="32"/>
      <c r="Z23" s="32"/>
      <c r="AA23" s="30"/>
      <c r="AB23" s="30"/>
      <c r="AC23" s="13"/>
    </row>
    <row r="24" spans="1:29" ht="13.5" thickBot="1">
      <c r="A24" s="19"/>
      <c r="B24" s="19" t="s">
        <v>0</v>
      </c>
      <c r="C24" s="29" t="s">
        <v>0</v>
      </c>
      <c r="D24" s="31"/>
      <c r="E24" s="31"/>
      <c r="F24" s="31"/>
      <c r="G24" s="31"/>
      <c r="H24" s="36"/>
      <c r="I24" s="36"/>
      <c r="J24" s="53"/>
      <c r="K24" s="36"/>
      <c r="L24" s="36"/>
      <c r="M24" s="53"/>
      <c r="N24" s="36"/>
      <c r="O24" s="31"/>
      <c r="P24" s="36"/>
      <c r="Q24" s="31"/>
      <c r="R24" s="31"/>
      <c r="S24" s="19"/>
      <c r="T24" s="37"/>
      <c r="U24" s="34" t="s">
        <v>0</v>
      </c>
      <c r="V24" s="19" t="s">
        <v>0</v>
      </c>
      <c r="W24" s="19"/>
      <c r="X24" s="35"/>
      <c r="Y24" s="32"/>
      <c r="Z24" s="32"/>
      <c r="AA24" s="30"/>
      <c r="AB24" s="30"/>
      <c r="AC24" s="13"/>
    </row>
    <row r="25" spans="1:29" ht="13.5" thickBot="1">
      <c r="A25" s="31">
        <v>5</v>
      </c>
      <c r="B25" s="38">
        <v>137</v>
      </c>
      <c r="C25" s="65" t="s">
        <v>46</v>
      </c>
      <c r="D25" s="40"/>
      <c r="E25" s="41"/>
      <c r="F25" s="42"/>
      <c r="G25" s="42"/>
      <c r="H25" s="36"/>
      <c r="I25" s="36"/>
      <c r="J25" s="53"/>
      <c r="K25" s="36"/>
      <c r="L25" s="36"/>
      <c r="M25" s="53"/>
      <c r="N25" s="36"/>
      <c r="O25" s="31"/>
      <c r="P25" s="31"/>
      <c r="Q25" s="42"/>
      <c r="R25" s="42"/>
      <c r="S25" s="41"/>
      <c r="T25" s="43"/>
      <c r="U25" s="44" t="s">
        <v>47</v>
      </c>
      <c r="V25" s="38">
        <v>200</v>
      </c>
      <c r="W25" s="31">
        <v>4</v>
      </c>
      <c r="X25" s="35"/>
      <c r="Y25" s="32"/>
      <c r="Z25" s="32"/>
      <c r="AA25" s="30"/>
      <c r="AB25" s="30"/>
      <c r="AC25" s="13"/>
    </row>
    <row r="26" spans="1:29" ht="13.5" thickBot="1">
      <c r="A26" s="19"/>
      <c r="B26" s="19" t="s">
        <v>0</v>
      </c>
      <c r="C26" s="29" t="s">
        <v>0</v>
      </c>
      <c r="D26" s="31"/>
      <c r="E26" s="31"/>
      <c r="F26" s="31"/>
      <c r="G26" s="47"/>
      <c r="H26" s="46">
        <f>B25</f>
        <v>137</v>
      </c>
      <c r="I26" s="31"/>
      <c r="J26" s="53"/>
      <c r="K26" s="36"/>
      <c r="L26" s="36"/>
      <c r="M26" s="53"/>
      <c r="N26" s="36"/>
      <c r="O26" s="47"/>
      <c r="P26" s="38">
        <f>V25</f>
        <v>200</v>
      </c>
      <c r="Q26" s="31"/>
      <c r="R26" s="31"/>
      <c r="S26" s="19"/>
      <c r="T26" s="37"/>
      <c r="U26" s="34" t="s">
        <v>0</v>
      </c>
      <c r="V26" s="19" t="s">
        <v>0</v>
      </c>
      <c r="W26" s="19"/>
      <c r="X26" s="35"/>
      <c r="Y26" s="32"/>
      <c r="Z26" s="32"/>
      <c r="AA26" s="30"/>
      <c r="AB26" s="30"/>
      <c r="AC26" s="13"/>
    </row>
    <row r="27" spans="1:29" ht="12.75">
      <c r="A27" s="31"/>
      <c r="B27" s="31" t="s">
        <v>0</v>
      </c>
      <c r="C27" s="29" t="s">
        <v>0</v>
      </c>
      <c r="D27" s="30"/>
      <c r="E27" s="19"/>
      <c r="F27" s="31"/>
      <c r="G27" s="31"/>
      <c r="H27" s="45"/>
      <c r="I27" s="31"/>
      <c r="J27" s="53"/>
      <c r="K27" s="36"/>
      <c r="L27" s="36"/>
      <c r="M27" s="53"/>
      <c r="N27" s="31"/>
      <c r="O27" s="47"/>
      <c r="P27" s="54"/>
      <c r="Q27" s="31"/>
      <c r="R27" s="31"/>
      <c r="S27" s="19"/>
      <c r="T27" s="33"/>
      <c r="U27" s="34" t="s">
        <v>0</v>
      </c>
      <c r="V27" s="31" t="s">
        <v>0</v>
      </c>
      <c r="W27" s="31"/>
      <c r="X27" s="35"/>
      <c r="Y27" s="32"/>
      <c r="Z27" s="32"/>
      <c r="AA27" s="30"/>
      <c r="AB27" s="30"/>
      <c r="AC27" s="13"/>
    </row>
    <row r="28" spans="1:29" ht="12.75">
      <c r="A28" s="19"/>
      <c r="B28" s="19" t="s">
        <v>0</v>
      </c>
      <c r="C28" s="29" t="s">
        <v>0</v>
      </c>
      <c r="D28" s="31"/>
      <c r="E28" s="31"/>
      <c r="F28" s="31"/>
      <c r="G28" s="31"/>
      <c r="H28" s="47"/>
      <c r="I28" s="31"/>
      <c r="J28" s="53"/>
      <c r="K28" s="36"/>
      <c r="L28" s="36"/>
      <c r="M28" s="53"/>
      <c r="N28" s="31"/>
      <c r="O28" s="47"/>
      <c r="P28" s="36"/>
      <c r="Q28" s="31"/>
      <c r="R28" s="31"/>
      <c r="S28" s="19"/>
      <c r="T28" s="37"/>
      <c r="U28" s="34" t="s">
        <v>0</v>
      </c>
      <c r="V28" s="19" t="s">
        <v>0</v>
      </c>
      <c r="W28" s="19"/>
      <c r="X28" s="35"/>
      <c r="Y28" s="32"/>
      <c r="Z28" s="32"/>
      <c r="AA28" s="30"/>
      <c r="AB28" s="30"/>
      <c r="AC28" s="13"/>
    </row>
    <row r="29" spans="1:29" ht="13.5" thickBot="1">
      <c r="A29" s="31"/>
      <c r="B29" s="31" t="s">
        <v>0</v>
      </c>
      <c r="C29" s="29" t="s">
        <v>0</v>
      </c>
      <c r="D29" s="30"/>
      <c r="E29" s="19"/>
      <c r="F29" s="31"/>
      <c r="G29" s="31"/>
      <c r="H29" s="47"/>
      <c r="I29" s="31"/>
      <c r="J29" s="53"/>
      <c r="K29" s="36"/>
      <c r="L29" s="36"/>
      <c r="M29" s="53"/>
      <c r="N29" s="31"/>
      <c r="O29" s="66"/>
      <c r="P29" s="36"/>
      <c r="Q29" s="31"/>
      <c r="R29" s="31"/>
      <c r="S29" s="19"/>
      <c r="T29" s="33"/>
      <c r="U29" s="34" t="s">
        <v>0</v>
      </c>
      <c r="V29" s="31" t="s">
        <v>0</v>
      </c>
      <c r="W29" s="31"/>
      <c r="X29" s="35"/>
      <c r="Y29" s="32"/>
      <c r="Z29" s="32"/>
      <c r="AA29" s="30"/>
      <c r="AB29" s="30"/>
      <c r="AC29" s="13"/>
    </row>
    <row r="30" spans="1:29" ht="13.5" thickBot="1">
      <c r="A30" s="19"/>
      <c r="B30" s="32" t="s">
        <v>0</v>
      </c>
      <c r="C30" s="49" t="s">
        <v>0</v>
      </c>
      <c r="D30" s="31"/>
      <c r="E30" s="31"/>
      <c r="F30" s="36"/>
      <c r="G30" s="36"/>
      <c r="H30" s="71" t="s">
        <v>99</v>
      </c>
      <c r="I30" s="50">
        <v>209</v>
      </c>
      <c r="J30" s="57">
        <v>247</v>
      </c>
      <c r="K30" s="36"/>
      <c r="L30" s="31"/>
      <c r="M30" s="53"/>
      <c r="N30" s="67">
        <v>200</v>
      </c>
      <c r="O30" s="50">
        <v>211</v>
      </c>
      <c r="P30" s="71" t="s">
        <v>98</v>
      </c>
      <c r="Q30" s="31"/>
      <c r="R30" s="31"/>
      <c r="S30" s="19"/>
      <c r="T30" s="37"/>
      <c r="U30" s="34" t="s">
        <v>0</v>
      </c>
      <c r="V30" s="19" t="s">
        <v>0</v>
      </c>
      <c r="W30" s="19"/>
      <c r="X30" s="35"/>
      <c r="Y30" s="32"/>
      <c r="Z30" s="32"/>
      <c r="AA30" s="30"/>
      <c r="AB30" s="30"/>
      <c r="AC30" s="13"/>
    </row>
    <row r="31" spans="1:29" ht="12.75">
      <c r="A31" s="31"/>
      <c r="B31" s="31" t="s">
        <v>0</v>
      </c>
      <c r="C31" s="29" t="s">
        <v>0</v>
      </c>
      <c r="D31" s="30"/>
      <c r="E31" s="19"/>
      <c r="F31" s="31"/>
      <c r="G31" s="31"/>
      <c r="H31" s="53"/>
      <c r="I31" s="31"/>
      <c r="J31" s="36"/>
      <c r="K31" s="36"/>
      <c r="L31" s="36"/>
      <c r="M31" s="36"/>
      <c r="N31" s="68"/>
      <c r="O31" s="53"/>
      <c r="P31" s="36"/>
      <c r="Q31" s="31"/>
      <c r="R31" s="31"/>
      <c r="S31" s="19"/>
      <c r="T31" s="33"/>
      <c r="U31" s="34" t="s">
        <v>0</v>
      </c>
      <c r="V31" s="31" t="s">
        <v>0</v>
      </c>
      <c r="W31" s="31"/>
      <c r="X31" s="35"/>
      <c r="Y31" s="32"/>
      <c r="Z31" s="32"/>
      <c r="AA31" s="30"/>
      <c r="AB31" s="30"/>
      <c r="AC31" s="13"/>
    </row>
    <row r="32" spans="1:29" ht="12.75">
      <c r="A32" s="19"/>
      <c r="B32" s="19" t="s">
        <v>0</v>
      </c>
      <c r="C32" s="29" t="s">
        <v>0</v>
      </c>
      <c r="D32" s="31"/>
      <c r="E32" s="31"/>
      <c r="F32" s="31"/>
      <c r="G32" s="31"/>
      <c r="H32" s="53"/>
      <c r="I32" s="31"/>
      <c r="J32" s="36"/>
      <c r="K32" s="36"/>
      <c r="L32" s="36"/>
      <c r="M32" s="36"/>
      <c r="N32" s="31"/>
      <c r="O32" s="53"/>
      <c r="P32" s="36"/>
      <c r="Q32" s="31"/>
      <c r="R32" s="31"/>
      <c r="S32" s="19"/>
      <c r="T32" s="37"/>
      <c r="U32" s="34" t="s">
        <v>0</v>
      </c>
      <c r="V32" s="19" t="s">
        <v>0</v>
      </c>
      <c r="W32" s="19"/>
      <c r="X32" s="35"/>
      <c r="Y32" s="32"/>
      <c r="Z32" s="32"/>
      <c r="AA32" s="30"/>
      <c r="AB32" s="30"/>
      <c r="AC32" s="13"/>
    </row>
    <row r="33" spans="1:29" ht="13.5" thickBot="1">
      <c r="A33" s="31"/>
      <c r="B33" s="31" t="s">
        <v>0</v>
      </c>
      <c r="C33" s="29" t="s">
        <v>0</v>
      </c>
      <c r="D33" s="30"/>
      <c r="E33" s="19"/>
      <c r="F33" s="31"/>
      <c r="G33" s="31"/>
      <c r="H33" s="56"/>
      <c r="I33" s="31"/>
      <c r="J33" s="36"/>
      <c r="K33" s="36"/>
      <c r="L33" s="36"/>
      <c r="M33" s="36"/>
      <c r="N33" s="31"/>
      <c r="O33" s="53"/>
      <c r="P33" s="31"/>
      <c r="Q33" s="31"/>
      <c r="R33" s="31"/>
      <c r="S33" s="19"/>
      <c r="T33" s="33"/>
      <c r="U33" s="34" t="s">
        <v>0</v>
      </c>
      <c r="V33" s="31" t="s">
        <v>0</v>
      </c>
      <c r="W33" s="31"/>
      <c r="X33" s="35"/>
      <c r="Y33" s="32"/>
      <c r="Z33" s="32"/>
      <c r="AA33" s="30"/>
      <c r="AB33" s="30"/>
      <c r="AC33" s="13"/>
    </row>
    <row r="34" spans="1:29" ht="13.5" thickBot="1">
      <c r="A34" s="19"/>
      <c r="B34" s="58" t="s">
        <v>0</v>
      </c>
      <c r="C34" s="59" t="s">
        <v>0</v>
      </c>
      <c r="D34" s="60"/>
      <c r="E34" s="60"/>
      <c r="F34" s="60"/>
      <c r="G34" s="56"/>
      <c r="H34" s="57">
        <f>B35</f>
        <v>247</v>
      </c>
      <c r="I34" s="31"/>
      <c r="J34" s="36"/>
      <c r="K34" s="36"/>
      <c r="L34" s="36"/>
      <c r="M34" s="36"/>
      <c r="N34" s="36"/>
      <c r="O34" s="53"/>
      <c r="P34" s="61">
        <f>V35</f>
        <v>138</v>
      </c>
      <c r="Q34" s="69"/>
      <c r="R34" s="60"/>
      <c r="S34" s="58"/>
      <c r="T34" s="62"/>
      <c r="U34" s="63" t="s">
        <v>0</v>
      </c>
      <c r="V34" s="58" t="s">
        <v>0</v>
      </c>
      <c r="W34" s="19"/>
      <c r="X34" s="35"/>
      <c r="Y34" s="32"/>
      <c r="Z34" s="32"/>
      <c r="AA34" s="30"/>
      <c r="AB34" s="30"/>
      <c r="AC34" s="13"/>
    </row>
    <row r="35" spans="1:29" ht="13.5" thickBot="1">
      <c r="A35" s="31">
        <v>6</v>
      </c>
      <c r="B35" s="61">
        <v>247</v>
      </c>
      <c r="C35" s="29" t="s">
        <v>48</v>
      </c>
      <c r="D35" s="30"/>
      <c r="E35" s="19"/>
      <c r="F35" s="31"/>
      <c r="G35" s="31"/>
      <c r="H35" s="31"/>
      <c r="I35" s="31"/>
      <c r="J35" s="36"/>
      <c r="K35" s="36"/>
      <c r="L35" s="36"/>
      <c r="M35" s="36"/>
      <c r="N35" s="36"/>
      <c r="O35" s="31"/>
      <c r="P35" s="68"/>
      <c r="Q35" s="31"/>
      <c r="R35" s="31"/>
      <c r="S35" s="19"/>
      <c r="T35" s="33"/>
      <c r="U35" s="34" t="s">
        <v>49</v>
      </c>
      <c r="V35" s="61">
        <v>138</v>
      </c>
      <c r="W35" s="31">
        <v>3</v>
      </c>
      <c r="X35" s="35"/>
      <c r="Y35" s="32"/>
      <c r="Z35" s="32"/>
      <c r="AA35" s="30"/>
      <c r="AB35" s="30"/>
      <c r="AC35" s="13"/>
    </row>
    <row r="36" spans="1:29" ht="12.75">
      <c r="A36" s="19"/>
      <c r="B36" s="19" t="s">
        <v>0</v>
      </c>
      <c r="C36" s="29" t="s">
        <v>0</v>
      </c>
      <c r="D36" s="31"/>
      <c r="E36" s="31"/>
      <c r="F36" s="31"/>
      <c r="G36" s="31"/>
      <c r="H36" s="36"/>
      <c r="I36" s="36"/>
      <c r="J36" s="36"/>
      <c r="K36" s="36"/>
      <c r="L36" s="36"/>
      <c r="M36" s="36"/>
      <c r="N36" s="36"/>
      <c r="O36" s="31"/>
      <c r="P36" s="36"/>
      <c r="Q36" s="31"/>
      <c r="R36" s="31"/>
      <c r="S36" s="19"/>
      <c r="T36" s="37"/>
      <c r="U36" s="34" t="s">
        <v>0</v>
      </c>
      <c r="V36" s="19" t="s">
        <v>0</v>
      </c>
      <c r="W36" s="19"/>
      <c r="X36" s="35"/>
      <c r="Y36" s="32"/>
      <c r="Z36" s="32"/>
      <c r="AA36" s="30"/>
      <c r="AB36" s="30"/>
      <c r="AC36" s="13"/>
    </row>
    <row r="37" spans="1:29" ht="12.75">
      <c r="A37" s="31"/>
      <c r="B37" s="31" t="s">
        <v>0</v>
      </c>
      <c r="C37" s="29" t="s">
        <v>0</v>
      </c>
      <c r="D37" s="30"/>
      <c r="E37" s="19"/>
      <c r="F37" s="31"/>
      <c r="G37" s="31"/>
      <c r="H37" s="36"/>
      <c r="I37" s="36"/>
      <c r="J37" s="36"/>
      <c r="K37" s="36"/>
      <c r="L37" s="36">
        <v>6</v>
      </c>
      <c r="M37" s="36"/>
      <c r="N37" s="36"/>
      <c r="O37" s="36"/>
      <c r="P37" s="36"/>
      <c r="Q37" s="31"/>
      <c r="R37" s="31"/>
      <c r="S37" s="31"/>
      <c r="T37" s="33"/>
      <c r="U37" s="34" t="s">
        <v>0</v>
      </c>
      <c r="V37" s="31" t="s">
        <v>0</v>
      </c>
      <c r="W37" s="31"/>
      <c r="X37" s="35"/>
      <c r="Y37" s="32"/>
      <c r="Z37" s="32"/>
      <c r="AA37" s="30"/>
      <c r="AB37" s="30"/>
      <c r="AC37" s="13"/>
    </row>
    <row r="38" spans="1:29" ht="12.75">
      <c r="A38" s="19"/>
      <c r="B38" s="32"/>
      <c r="C38" s="49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0"/>
      <c r="U38" s="52"/>
      <c r="V38" s="32"/>
      <c r="W38" s="19"/>
      <c r="X38" s="35"/>
      <c r="Y38" s="32"/>
      <c r="Z38" s="32"/>
      <c r="AA38" s="30"/>
      <c r="AB38" s="30"/>
      <c r="AC38" s="13"/>
    </row>
  </sheetData>
  <sheetProtection/>
  <protectedRanges>
    <protectedRange sqref="AC7:AC38" name="Zakres4"/>
    <protectedRange sqref="B7:C37" name="Zakres1"/>
    <protectedRange sqref="G7:G38" name="Zakres2"/>
    <protectedRange sqref="B6:C6" name="Zakres1_1"/>
  </protectedRanges>
  <printOptions horizontalCentered="1"/>
  <pageMargins left="0.393700787401575" right="0.393700787401575" top="0.393700787401575" bottom="0.393700787401575" header="0" footer="0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8"/>
  <sheetViews>
    <sheetView zoomScale="70" zoomScaleNormal="70" workbookViewId="0" topLeftCell="A1">
      <selection activeCell="L20" sqref="L20"/>
    </sheetView>
  </sheetViews>
  <sheetFormatPr defaultColWidth="9.140625" defaultRowHeight="12.75"/>
  <cols>
    <col min="1" max="2" width="5.00390625" style="0" customWidth="1"/>
    <col min="3" max="4" width="14.7109375" style="0" customWidth="1"/>
    <col min="5" max="19" width="5.00390625" style="0" customWidth="1"/>
    <col min="20" max="21" width="14.7109375" style="0" customWidth="1"/>
    <col min="22" max="25" width="5.00390625" style="0" customWidth="1"/>
    <col min="26" max="27" width="18.7109375" style="0" customWidth="1"/>
  </cols>
  <sheetData>
    <row r="1" spans="1:22" ht="33.75">
      <c r="A1" s="1"/>
      <c r="B1" s="2"/>
      <c r="C1" s="3"/>
      <c r="D1" s="4"/>
      <c r="E1" s="5"/>
      <c r="F1" s="2"/>
      <c r="G1" s="1"/>
      <c r="H1" s="4"/>
      <c r="I1" s="6"/>
      <c r="J1" s="4"/>
      <c r="K1" s="7"/>
      <c r="L1" s="8" t="str">
        <f>'[1]ustawienia'!C4</f>
        <v>OOM </v>
      </c>
      <c r="M1" s="7"/>
      <c r="N1" s="4"/>
      <c r="O1" s="7"/>
      <c r="P1" s="4"/>
      <c r="Q1" s="4"/>
      <c r="R1" s="2"/>
      <c r="S1" s="4"/>
      <c r="T1" s="4"/>
      <c r="U1" s="9"/>
      <c r="V1" s="4"/>
    </row>
    <row r="2" spans="1:22" ht="12.75">
      <c r="A2" s="1"/>
      <c r="B2" s="2"/>
      <c r="C2" s="10" t="str">
        <f>'[1]ustawienia'!C2</f>
        <v>Opracował: Michał Poniewierski</v>
      </c>
      <c r="D2" s="1"/>
      <c r="E2" s="5"/>
      <c r="F2" s="2"/>
      <c r="G2" s="1"/>
      <c r="H2" s="4"/>
      <c r="I2" s="6"/>
      <c r="J2" s="4"/>
      <c r="K2" s="7"/>
      <c r="L2" s="4"/>
      <c r="M2" s="7"/>
      <c r="N2" s="4"/>
      <c r="O2" s="7"/>
      <c r="P2" s="4"/>
      <c r="Q2" s="4"/>
      <c r="R2" s="4"/>
      <c r="S2" s="4"/>
      <c r="T2" s="4"/>
      <c r="U2" s="9"/>
      <c r="V2" s="4"/>
    </row>
    <row r="3" spans="1:22" ht="27.75">
      <c r="A3" s="1"/>
      <c r="B3" s="2"/>
      <c r="C3" s="11"/>
      <c r="D3" s="1"/>
      <c r="E3" s="5"/>
      <c r="F3" s="2"/>
      <c r="G3" s="1"/>
      <c r="H3" s="4"/>
      <c r="I3" s="6"/>
      <c r="J3" s="4"/>
      <c r="K3" s="7"/>
      <c r="L3" s="12" t="str">
        <f>'[1]ustawienia'!C6</f>
        <v>12-13 maj 2007 Opole</v>
      </c>
      <c r="M3" s="7"/>
      <c r="N3" s="4"/>
      <c r="O3" s="7"/>
      <c r="P3" s="4"/>
      <c r="Q3" s="4"/>
      <c r="R3" s="2"/>
      <c r="S3" s="4"/>
      <c r="T3" s="4"/>
      <c r="U3" s="9"/>
      <c r="V3" s="4"/>
    </row>
    <row r="4" spans="1:22" ht="12.75">
      <c r="A4" s="1"/>
      <c r="B4" s="2"/>
      <c r="C4" s="11"/>
      <c r="D4" s="1"/>
      <c r="E4" s="5"/>
      <c r="F4" s="2"/>
      <c r="G4" s="1"/>
      <c r="H4" s="4"/>
      <c r="I4" s="6"/>
      <c r="J4" s="4"/>
      <c r="K4" s="7"/>
      <c r="L4" s="4"/>
      <c r="M4" s="7"/>
      <c r="N4" s="4"/>
      <c r="O4" s="7"/>
      <c r="P4" s="4"/>
      <c r="Q4" s="4"/>
      <c r="R4" s="4"/>
      <c r="S4" s="4"/>
      <c r="T4" s="4"/>
      <c r="U4" s="9"/>
      <c r="V4" s="4"/>
    </row>
    <row r="5" spans="1:29" ht="12.75">
      <c r="A5" s="13"/>
      <c r="B5" s="14"/>
      <c r="C5" s="15"/>
      <c r="D5" s="13"/>
      <c r="E5" s="16"/>
      <c r="F5" s="17"/>
      <c r="G5" s="4"/>
      <c r="H5" s="4"/>
      <c r="I5" s="6"/>
      <c r="J5" s="4"/>
      <c r="K5" s="7"/>
      <c r="L5" s="4"/>
      <c r="M5" s="7"/>
      <c r="N5" s="4"/>
      <c r="O5" s="7"/>
      <c r="P5" s="4"/>
      <c r="Q5" s="4"/>
      <c r="R5" s="4"/>
      <c r="S5" s="4"/>
      <c r="T5" s="4"/>
      <c r="U5" s="9"/>
      <c r="V5" s="4"/>
      <c r="W5" s="18"/>
      <c r="X5" s="18"/>
      <c r="Y5" s="18"/>
      <c r="Z5" s="18"/>
      <c r="AA5" s="18"/>
      <c r="AB5" s="18"/>
      <c r="AC5" s="18"/>
    </row>
    <row r="6" spans="1:29" ht="23.25">
      <c r="A6" s="19"/>
      <c r="B6" s="20"/>
      <c r="C6" s="20"/>
      <c r="D6" s="21"/>
      <c r="E6" s="22"/>
      <c r="F6" s="23"/>
      <c r="G6" s="4"/>
      <c r="H6" s="4"/>
      <c r="I6" s="24"/>
      <c r="J6" s="25"/>
      <c r="K6" s="26"/>
      <c r="L6" s="27" t="s">
        <v>42</v>
      </c>
      <c r="M6" s="26"/>
      <c r="N6" s="25"/>
      <c r="O6" s="26"/>
      <c r="P6" s="25"/>
      <c r="Q6" s="25"/>
      <c r="R6" s="23"/>
      <c r="S6" s="25"/>
      <c r="T6" s="25"/>
      <c r="U6" s="28"/>
      <c r="V6" s="25"/>
      <c r="W6" s="18"/>
      <c r="X6" s="18"/>
      <c r="Y6" s="18"/>
      <c r="Z6" s="18"/>
      <c r="AA6" s="18"/>
      <c r="AB6" s="18"/>
      <c r="AC6" s="18"/>
    </row>
    <row r="7" spans="1:29" ht="12.75">
      <c r="A7" s="19"/>
      <c r="B7" s="19" t="s">
        <v>0</v>
      </c>
      <c r="C7" s="29" t="s">
        <v>0</v>
      </c>
      <c r="D7" s="30"/>
      <c r="E7" s="19"/>
      <c r="F7" s="31"/>
      <c r="G7" s="19"/>
      <c r="H7" s="32"/>
      <c r="I7" s="32"/>
      <c r="J7" s="32"/>
      <c r="K7" s="32"/>
      <c r="L7" s="32"/>
      <c r="M7" s="32"/>
      <c r="N7" s="32"/>
      <c r="O7" s="32"/>
      <c r="P7" s="32"/>
      <c r="Q7" s="19"/>
      <c r="R7" s="31"/>
      <c r="S7" s="31"/>
      <c r="T7" s="33"/>
      <c r="U7" s="34" t="s">
        <v>0</v>
      </c>
      <c r="V7" s="19" t="s">
        <v>0</v>
      </c>
      <c r="W7" s="19"/>
      <c r="X7" s="35"/>
      <c r="Y7" s="32">
        <v>1</v>
      </c>
      <c r="Z7" s="32">
        <f>IF(L19&lt;&gt;"",IF(L19=K22,K22,M22),"")</f>
        <v>105</v>
      </c>
      <c r="AA7" s="30" t="str">
        <f>IF((Z7)&lt;&gt;"",VLOOKUP(Z7,('[1]rejestracja'!$A$1:$F$596),5,TRUE),"")</f>
        <v>Antkowiak Marta</v>
      </c>
      <c r="AB7" s="30" t="str">
        <f>IF((Z7)&lt;&gt;"",VLOOKUP(Z7,('[1]rejestracja'!$A$1:$D$596),4,TRUE),"")</f>
        <v>AZS OŚ Poznań</v>
      </c>
      <c r="AC7" s="13">
        <f>'[1]ustawienia'!$G$2</f>
        <v>9</v>
      </c>
    </row>
    <row r="8" spans="1:29" ht="13.5" thickBot="1">
      <c r="A8" s="19"/>
      <c r="B8" s="19" t="s">
        <v>0</v>
      </c>
      <c r="C8" s="29" t="s">
        <v>0</v>
      </c>
      <c r="D8" s="31"/>
      <c r="E8" s="31"/>
      <c r="F8" s="31"/>
      <c r="G8" s="31"/>
      <c r="H8" s="36"/>
      <c r="I8" s="36"/>
      <c r="J8" s="36"/>
      <c r="K8" s="36"/>
      <c r="L8" s="36"/>
      <c r="M8" s="36"/>
      <c r="N8" s="36"/>
      <c r="O8" s="36"/>
      <c r="P8" s="36"/>
      <c r="Q8" s="31"/>
      <c r="R8" s="31"/>
      <c r="S8" s="19"/>
      <c r="T8" s="37"/>
      <c r="U8" s="34" t="s">
        <v>0</v>
      </c>
      <c r="V8" s="19" t="s">
        <v>0</v>
      </c>
      <c r="W8" s="19"/>
      <c r="X8" s="35"/>
      <c r="Y8" s="32">
        <v>2</v>
      </c>
      <c r="Z8" s="32">
        <f>IF(L19&lt;&gt;"",IF(L19&lt;&gt;K22,K22,M22),"")</f>
        <v>267</v>
      </c>
      <c r="AA8" s="30" t="str">
        <f>IF((Z8)&lt;&gt;"",VLOOKUP(Z8,('[1]rejestracja'!$A$1:$F$596),5,TRUE),"")</f>
        <v>Szymanowska Paula</v>
      </c>
      <c r="AB8" s="30" t="str">
        <f>IF((Z8)&lt;&gt;"",VLOOKUP(Z8,('[1]rejestracja'!$A$1:$D$596),4,TRUE),"")</f>
        <v>UKS Sokół Kościan</v>
      </c>
      <c r="AC8" s="13">
        <f>'[1]ustawienia'!$G$3</f>
        <v>7</v>
      </c>
    </row>
    <row r="9" spans="1:29" ht="13.5" thickBot="1">
      <c r="A9" s="31"/>
      <c r="B9" s="31" t="s">
        <v>0</v>
      </c>
      <c r="C9" s="29" t="s">
        <v>0</v>
      </c>
      <c r="D9" s="30"/>
      <c r="E9" s="19"/>
      <c r="F9" s="31"/>
      <c r="G9" s="31"/>
      <c r="H9" s="31"/>
      <c r="I9" s="36"/>
      <c r="J9" s="36"/>
      <c r="K9" s="36"/>
      <c r="L9" s="36"/>
      <c r="M9" s="36"/>
      <c r="N9" s="36"/>
      <c r="O9" s="36"/>
      <c r="P9" s="42"/>
      <c r="Q9" s="42"/>
      <c r="R9" s="42"/>
      <c r="S9" s="41"/>
      <c r="T9" s="43"/>
      <c r="U9" s="44" t="s">
        <v>35</v>
      </c>
      <c r="V9" s="38">
        <v>203</v>
      </c>
      <c r="W9" s="31">
        <v>2</v>
      </c>
      <c r="X9" s="35"/>
      <c r="Y9" s="32">
        <v>3</v>
      </c>
      <c r="Z9" s="32">
        <f>IF(M22&lt;&gt;"",IF(M22=N14,N30,N14),"")</f>
        <v>288</v>
      </c>
      <c r="AA9" s="30" t="str">
        <f>IF((Z9)&lt;&gt;"",VLOOKUP(Z9,('[1]rejestracja'!$A$1:$F$596),5,TRUE),"")</f>
        <v>Knyś Aleksandra</v>
      </c>
      <c r="AB9" s="30" t="str">
        <f>IF((Z9)&lt;&gt;"",VLOOKUP(Z9,('[1]rejestracja'!$A$1:$D$596),4,TRUE),"")</f>
        <v>UKS VICTORIA MORĄG</v>
      </c>
      <c r="AC9" s="13">
        <f>'[1]ustawienia'!$G$4</f>
        <v>5</v>
      </c>
    </row>
    <row r="10" spans="1:29" ht="13.5" thickBot="1">
      <c r="A10" s="19"/>
      <c r="B10" s="19" t="s">
        <v>0</v>
      </c>
      <c r="C10" s="29" t="s">
        <v>0</v>
      </c>
      <c r="D10" s="31"/>
      <c r="E10" s="31"/>
      <c r="F10" s="31"/>
      <c r="G10" s="31"/>
      <c r="H10" s="31"/>
      <c r="I10" s="31"/>
      <c r="J10" s="36"/>
      <c r="K10" s="36"/>
      <c r="L10" s="36"/>
      <c r="M10" s="31"/>
      <c r="N10" s="36"/>
      <c r="O10" s="36"/>
      <c r="P10" s="38">
        <f>V9</f>
        <v>203</v>
      </c>
      <c r="Q10" s="31"/>
      <c r="R10" s="31"/>
      <c r="S10" s="19"/>
      <c r="T10" s="37"/>
      <c r="U10" s="34" t="s">
        <v>0</v>
      </c>
      <c r="V10" s="19" t="s">
        <v>0</v>
      </c>
      <c r="W10" s="19"/>
      <c r="X10" s="35"/>
      <c r="Y10" s="32">
        <v>3</v>
      </c>
      <c r="Z10" s="32">
        <f>IF(K22&lt;&gt;"",IF(K22=J14,J30,J14),"")</f>
        <v>133</v>
      </c>
      <c r="AA10" s="30" t="str">
        <f>IF((Z10)&lt;&gt;"",VLOOKUP(Z10,('[1]rejestracja'!$A$1:$F$596),5,TRUE),"")</f>
        <v>Pruszyńska Zuzanna</v>
      </c>
      <c r="AB10" s="30" t="str">
        <f>IF((Z10)&lt;&gt;"",VLOOKUP(Z10,('[1]rejestracja'!$A$1:$D$596),4,TRUE),"")</f>
        <v>Kętrzyński Klub Taekwondo ,,Tygrys"</v>
      </c>
      <c r="AC10" s="13">
        <f>'[1]ustawienia'!$G$4</f>
        <v>5</v>
      </c>
    </row>
    <row r="11" spans="1:29" ht="12.75">
      <c r="A11" s="31"/>
      <c r="B11" s="31" t="s">
        <v>0</v>
      </c>
      <c r="C11" s="29" t="s">
        <v>0</v>
      </c>
      <c r="D11" s="30"/>
      <c r="E11" s="19"/>
      <c r="F11" s="31"/>
      <c r="G11" s="31"/>
      <c r="H11" s="31"/>
      <c r="I11" s="31"/>
      <c r="J11" s="36"/>
      <c r="K11" s="36"/>
      <c r="L11" s="36"/>
      <c r="M11" s="36"/>
      <c r="N11" s="31"/>
      <c r="O11" s="47"/>
      <c r="P11" s="48"/>
      <c r="Q11" s="31"/>
      <c r="R11" s="31"/>
      <c r="S11" s="19"/>
      <c r="T11" s="33"/>
      <c r="U11" s="34" t="s">
        <v>0</v>
      </c>
      <c r="V11" s="31" t="s">
        <v>0</v>
      </c>
      <c r="W11" s="31"/>
      <c r="X11" s="35"/>
      <c r="Y11" s="32">
        <v>5</v>
      </c>
      <c r="Z11" s="32">
        <f>IF(J30&lt;&gt;"",IF(J30&lt;&gt;H34,H34,H26),"")</f>
        <v>194</v>
      </c>
      <c r="AA11" s="30" t="str">
        <f>IF((Z11)&lt;&gt;"",VLOOKUP(Z11,('[1]rejestracja'!$A$1:$F$596),5,TRUE),"")</f>
        <v>Zielska Aleksandra</v>
      </c>
      <c r="AB11" s="30" t="str">
        <f>IF((Z11)&lt;&gt;"",VLOOKUP(Z11,('[1]rejestracja'!$A$1:$D$596),4,TRUE),"")</f>
        <v>Nidzicki Klub Taekwondo Sportowego</v>
      </c>
      <c r="AC11" s="13">
        <f>'[1]ustawienia'!$G$5</f>
        <v>3</v>
      </c>
    </row>
    <row r="12" spans="1:29" ht="13.5" thickBot="1">
      <c r="A12" s="19"/>
      <c r="B12" s="19" t="s">
        <v>0</v>
      </c>
      <c r="C12" s="29" t="s">
        <v>0</v>
      </c>
      <c r="D12" s="31"/>
      <c r="E12" s="31"/>
      <c r="F12" s="31"/>
      <c r="G12" s="31"/>
      <c r="H12" s="31"/>
      <c r="I12" s="31"/>
      <c r="J12" s="36"/>
      <c r="K12" s="36"/>
      <c r="L12" s="36"/>
      <c r="M12" s="36"/>
      <c r="N12" s="31"/>
      <c r="O12" s="47"/>
      <c r="P12" s="36"/>
      <c r="Q12" s="31"/>
      <c r="R12" s="31"/>
      <c r="S12" s="19"/>
      <c r="T12" s="37"/>
      <c r="U12" s="34" t="s">
        <v>0</v>
      </c>
      <c r="V12" s="19" t="s">
        <v>0</v>
      </c>
      <c r="W12" s="19"/>
      <c r="X12" s="35"/>
      <c r="Y12" s="32">
        <v>5</v>
      </c>
      <c r="Z12" s="32">
        <f>IF(N30&lt;&gt;"",IF(N30&lt;&gt;P34,P34,P26),"")</f>
        <v>211</v>
      </c>
      <c r="AA12" s="30" t="str">
        <f>IF((Z12)&lt;&gt;"",VLOOKUP(Z12,('[1]rejestracja'!$A$1:$F$596),5,TRUE),"")</f>
        <v>Różycka Karolina</v>
      </c>
      <c r="AB12" s="30" t="str">
        <f>IF((Z12)&lt;&gt;"",VLOOKUP(Z12,('[1]rejestracja'!$A$1:$D$596),4,TRUE),"")</f>
        <v>TKKF PROMYK CIECHANÓW</v>
      </c>
      <c r="AC12" s="13">
        <f>'[1]ustawienia'!$G$5</f>
        <v>3</v>
      </c>
    </row>
    <row r="13" spans="1:29" ht="13.5" thickBot="1">
      <c r="A13" s="31">
        <v>1</v>
      </c>
      <c r="B13" s="38">
        <v>133</v>
      </c>
      <c r="C13" s="65" t="s">
        <v>36</v>
      </c>
      <c r="D13" s="40"/>
      <c r="E13" s="41"/>
      <c r="F13" s="42"/>
      <c r="G13" s="42"/>
      <c r="H13" s="42"/>
      <c r="I13" s="42"/>
      <c r="J13" s="36"/>
      <c r="K13" s="36"/>
      <c r="L13" s="36"/>
      <c r="M13" s="36"/>
      <c r="N13" s="31"/>
      <c r="O13" s="47"/>
      <c r="P13" s="36"/>
      <c r="Q13" s="31"/>
      <c r="R13" s="31"/>
      <c r="S13" s="19"/>
      <c r="T13" s="33"/>
      <c r="U13" s="34" t="s">
        <v>0</v>
      </c>
      <c r="V13" s="31" t="s">
        <v>0</v>
      </c>
      <c r="W13" s="31"/>
      <c r="X13" s="35"/>
      <c r="Y13" s="32">
        <v>5</v>
      </c>
      <c r="Z13" s="32">
        <f>IF(N14&lt;&gt;"",IF(N14&lt;&gt;P10,P10,P18),"")</f>
        <v>203</v>
      </c>
      <c r="AA13" s="30" t="str">
        <f>IF((Z13)&lt;&gt;"",VLOOKUP(Z13,('[1]rejestracja'!$A$1:$F$596),5,TRUE),"")</f>
        <v>Krzemieniecka Ola</v>
      </c>
      <c r="AB13" s="30" t="str">
        <f>IF((Z13)&lt;&gt;"",VLOOKUP(Z13,('[1]rejestracja'!$A$1:$D$596),4,TRUE),"")</f>
        <v>SKS "START" OLSZTYN</v>
      </c>
      <c r="AC13" s="13">
        <f>'[1]ustawienia'!$G$5</f>
        <v>3</v>
      </c>
    </row>
    <row r="14" spans="1:29" ht="13.5" thickBot="1">
      <c r="A14" s="19"/>
      <c r="B14" s="19" t="s">
        <v>0</v>
      </c>
      <c r="C14" s="29" t="s">
        <v>0</v>
      </c>
      <c r="D14" s="31"/>
      <c r="E14" s="31"/>
      <c r="F14" s="31"/>
      <c r="G14" s="31"/>
      <c r="H14" s="31"/>
      <c r="I14" s="47"/>
      <c r="J14" s="46">
        <f>B13</f>
        <v>133</v>
      </c>
      <c r="K14" s="36"/>
      <c r="L14" s="36"/>
      <c r="M14" s="36"/>
      <c r="N14" s="51">
        <v>105</v>
      </c>
      <c r="O14" s="50">
        <v>108</v>
      </c>
      <c r="P14" s="71" t="s">
        <v>90</v>
      </c>
      <c r="Q14" s="31"/>
      <c r="R14" s="31"/>
      <c r="S14" s="19"/>
      <c r="T14" s="37"/>
      <c r="U14" s="34" t="s">
        <v>0</v>
      </c>
      <c r="V14" s="19" t="s">
        <v>0</v>
      </c>
      <c r="W14" s="19"/>
      <c r="X14" s="35"/>
      <c r="Y14" s="32"/>
      <c r="Z14" s="32"/>
      <c r="AA14" s="30"/>
      <c r="AB14" s="30"/>
      <c r="AC14" s="13"/>
    </row>
    <row r="15" spans="1:29" ht="12.75">
      <c r="A15" s="31"/>
      <c r="B15" s="31" t="s">
        <v>0</v>
      </c>
      <c r="C15" s="29" t="s">
        <v>0</v>
      </c>
      <c r="D15" s="30"/>
      <c r="E15" s="19"/>
      <c r="F15" s="31"/>
      <c r="G15" s="31"/>
      <c r="H15" s="31"/>
      <c r="I15" s="31"/>
      <c r="J15" s="47"/>
      <c r="K15" s="36"/>
      <c r="L15" s="36"/>
      <c r="M15" s="47"/>
      <c r="N15" s="48"/>
      <c r="O15" s="53"/>
      <c r="P15" s="36"/>
      <c r="Q15" s="31"/>
      <c r="R15" s="31"/>
      <c r="S15" s="19"/>
      <c r="T15" s="33"/>
      <c r="U15" s="34" t="s">
        <v>0</v>
      </c>
      <c r="V15" s="31" t="s">
        <v>0</v>
      </c>
      <c r="W15" s="31"/>
      <c r="X15" s="35"/>
      <c r="Y15" s="32"/>
      <c r="Z15" s="32"/>
      <c r="AA15" s="30"/>
      <c r="AB15" s="30"/>
      <c r="AC15" s="13"/>
    </row>
    <row r="16" spans="1:29" ht="12.75">
      <c r="A16" s="19"/>
      <c r="B16" s="19" t="s">
        <v>0</v>
      </c>
      <c r="C16" s="29" t="s">
        <v>0</v>
      </c>
      <c r="D16" s="31"/>
      <c r="E16" s="31"/>
      <c r="F16" s="31"/>
      <c r="G16" s="31"/>
      <c r="H16" s="31"/>
      <c r="I16" s="31"/>
      <c r="J16" s="47"/>
      <c r="K16" s="36"/>
      <c r="L16" s="36"/>
      <c r="M16" s="47"/>
      <c r="N16" s="55"/>
      <c r="O16" s="53"/>
      <c r="P16" s="36"/>
      <c r="Q16" s="31"/>
      <c r="R16" s="31"/>
      <c r="S16" s="19"/>
      <c r="T16" s="37"/>
      <c r="U16" s="34" t="s">
        <v>0</v>
      </c>
      <c r="V16" s="19" t="s">
        <v>0</v>
      </c>
      <c r="W16" s="19"/>
      <c r="X16" s="35"/>
      <c r="Y16" s="32"/>
      <c r="Z16" s="32"/>
      <c r="AA16" s="30"/>
      <c r="AB16" s="30"/>
      <c r="AC16" s="13"/>
    </row>
    <row r="17" spans="1:29" ht="13.5" thickBot="1">
      <c r="A17" s="31"/>
      <c r="B17" s="31" t="s">
        <v>0</v>
      </c>
      <c r="C17" s="29" t="s">
        <v>0</v>
      </c>
      <c r="D17" s="30"/>
      <c r="E17" s="19"/>
      <c r="F17" s="31"/>
      <c r="G17" s="31"/>
      <c r="H17" s="31"/>
      <c r="I17" s="31"/>
      <c r="J17" s="47"/>
      <c r="K17" s="36"/>
      <c r="L17" s="36"/>
      <c r="M17" s="47"/>
      <c r="N17" s="55"/>
      <c r="O17" s="53"/>
      <c r="P17" s="31"/>
      <c r="Q17" s="31"/>
      <c r="R17" s="31"/>
      <c r="S17" s="19"/>
      <c r="T17" s="33"/>
      <c r="U17" s="34" t="s">
        <v>0</v>
      </c>
      <c r="V17" s="31" t="s">
        <v>0</v>
      </c>
      <c r="W17" s="31"/>
      <c r="X17" s="35"/>
      <c r="Y17" s="32"/>
      <c r="Z17" s="32"/>
      <c r="AA17" s="30"/>
      <c r="AB17" s="30"/>
      <c r="AC17" s="13"/>
    </row>
    <row r="18" spans="1:29" ht="13.5" thickBot="1">
      <c r="A18" s="19"/>
      <c r="B18" s="19" t="s">
        <v>0</v>
      </c>
      <c r="C18" s="29" t="s">
        <v>0</v>
      </c>
      <c r="D18" s="31"/>
      <c r="E18" s="31"/>
      <c r="F18" s="31"/>
      <c r="G18" s="31"/>
      <c r="H18" s="31"/>
      <c r="I18" s="31"/>
      <c r="J18" s="47"/>
      <c r="K18" s="36"/>
      <c r="L18" s="36" t="s">
        <v>1</v>
      </c>
      <c r="M18" s="47"/>
      <c r="N18" s="36"/>
      <c r="O18" s="53"/>
      <c r="P18" s="61">
        <f>V19</f>
        <v>105</v>
      </c>
      <c r="Q18" s="69"/>
      <c r="R18" s="60"/>
      <c r="S18" s="58"/>
      <c r="T18" s="62"/>
      <c r="U18" s="63" t="s">
        <v>0</v>
      </c>
      <c r="V18" s="58" t="s">
        <v>0</v>
      </c>
      <c r="W18" s="19"/>
      <c r="X18" s="35"/>
      <c r="Y18" s="32"/>
      <c r="Z18" s="32"/>
      <c r="AA18" s="30"/>
      <c r="AB18" s="30"/>
      <c r="AC18" s="13"/>
    </row>
    <row r="19" spans="1:29" ht="13.5" thickBot="1">
      <c r="A19" s="31"/>
      <c r="B19" s="31" t="s">
        <v>0</v>
      </c>
      <c r="C19" s="29" t="s">
        <v>0</v>
      </c>
      <c r="D19" s="30"/>
      <c r="E19" s="19"/>
      <c r="F19" s="31"/>
      <c r="G19" s="31"/>
      <c r="H19" s="31"/>
      <c r="I19" s="31"/>
      <c r="J19" s="47"/>
      <c r="K19" s="36"/>
      <c r="L19" s="50">
        <v>105</v>
      </c>
      <c r="M19" s="47"/>
      <c r="N19" s="36"/>
      <c r="O19" s="31"/>
      <c r="P19" s="31"/>
      <c r="Q19" s="31"/>
      <c r="R19" s="31"/>
      <c r="S19" s="19"/>
      <c r="T19" s="33"/>
      <c r="U19" s="34" t="s">
        <v>37</v>
      </c>
      <c r="V19" s="61">
        <v>105</v>
      </c>
      <c r="W19" s="31">
        <v>7</v>
      </c>
      <c r="X19" s="35"/>
      <c r="Y19" s="32"/>
      <c r="Z19" s="32"/>
      <c r="AA19" s="30"/>
      <c r="AB19" s="30"/>
      <c r="AC19" s="13"/>
    </row>
    <row r="20" spans="1:29" ht="12.75">
      <c r="A20" s="19"/>
      <c r="B20" s="19" t="s">
        <v>0</v>
      </c>
      <c r="C20" s="29" t="s">
        <v>0</v>
      </c>
      <c r="D20" s="31"/>
      <c r="E20" s="31"/>
      <c r="F20" s="31"/>
      <c r="G20" s="31"/>
      <c r="H20" s="31"/>
      <c r="I20" s="31"/>
      <c r="J20" s="47"/>
      <c r="K20" s="36"/>
      <c r="L20" s="36"/>
      <c r="M20" s="47"/>
      <c r="N20" s="36"/>
      <c r="O20" s="31"/>
      <c r="P20" s="36"/>
      <c r="Q20" s="31"/>
      <c r="R20" s="31"/>
      <c r="S20" s="19"/>
      <c r="T20" s="37"/>
      <c r="U20" s="34" t="s">
        <v>0</v>
      </c>
      <c r="V20" s="19" t="s">
        <v>0</v>
      </c>
      <c r="W20" s="19"/>
      <c r="X20" s="35"/>
      <c r="Y20" s="32"/>
      <c r="Z20" s="32"/>
      <c r="AA20" s="30"/>
      <c r="AB20" s="30"/>
      <c r="AC20" s="13"/>
    </row>
    <row r="21" spans="1:29" ht="13.5" thickBot="1">
      <c r="A21" s="31"/>
      <c r="B21" s="31" t="s">
        <v>0</v>
      </c>
      <c r="C21" s="29" t="s">
        <v>0</v>
      </c>
      <c r="D21" s="30"/>
      <c r="E21" s="19"/>
      <c r="F21" s="31"/>
      <c r="G21" s="31"/>
      <c r="H21" s="36"/>
      <c r="I21" s="36"/>
      <c r="J21" s="47"/>
      <c r="K21" s="36"/>
      <c r="L21" s="31"/>
      <c r="M21" s="47"/>
      <c r="N21" s="36"/>
      <c r="O21" s="31"/>
      <c r="P21" s="36"/>
      <c r="Q21" s="31"/>
      <c r="R21" s="31"/>
      <c r="S21" s="19"/>
      <c r="T21" s="33"/>
      <c r="U21" s="34" t="s">
        <v>0</v>
      </c>
      <c r="V21" s="31" t="s">
        <v>0</v>
      </c>
      <c r="W21" s="31"/>
      <c r="X21" s="35"/>
      <c r="Y21" s="32"/>
      <c r="Z21" s="32"/>
      <c r="AA21" s="30"/>
      <c r="AB21" s="30"/>
      <c r="AC21" s="13"/>
    </row>
    <row r="22" spans="1:29" ht="13.5" thickBot="1">
      <c r="A22" s="19"/>
      <c r="B22" s="32" t="s">
        <v>0</v>
      </c>
      <c r="C22" s="49" t="s">
        <v>0</v>
      </c>
      <c r="D22" s="31"/>
      <c r="E22" s="31"/>
      <c r="F22" s="36"/>
      <c r="G22" s="36"/>
      <c r="H22" s="36"/>
      <c r="I22" s="74" t="s">
        <v>122</v>
      </c>
      <c r="J22" s="50">
        <v>117</v>
      </c>
      <c r="K22" s="38">
        <v>267</v>
      </c>
      <c r="L22" s="64">
        <v>123</v>
      </c>
      <c r="M22" s="61">
        <v>105</v>
      </c>
      <c r="N22" s="50">
        <v>118</v>
      </c>
      <c r="O22" s="71" t="s">
        <v>124</v>
      </c>
      <c r="P22" s="36"/>
      <c r="Q22" s="31"/>
      <c r="R22" s="31"/>
      <c r="S22" s="19"/>
      <c r="T22" s="37"/>
      <c r="U22" s="34" t="s">
        <v>0</v>
      </c>
      <c r="V22" s="19" t="s">
        <v>0</v>
      </c>
      <c r="W22" s="19"/>
      <c r="X22" s="35"/>
      <c r="Y22" s="32"/>
      <c r="Z22" s="32"/>
      <c r="AA22" s="30"/>
      <c r="AB22" s="30"/>
      <c r="AC22" s="13"/>
    </row>
    <row r="23" spans="1:29" ht="12.75">
      <c r="A23" s="31"/>
      <c r="B23" s="31" t="s">
        <v>0</v>
      </c>
      <c r="C23" s="29" t="s">
        <v>0</v>
      </c>
      <c r="D23" s="30"/>
      <c r="E23" s="19"/>
      <c r="F23" s="31"/>
      <c r="G23" s="31"/>
      <c r="H23" s="36"/>
      <c r="I23" s="36"/>
      <c r="J23" s="53"/>
      <c r="K23" s="36"/>
      <c r="L23" s="71" t="s">
        <v>121</v>
      </c>
      <c r="M23" s="53"/>
      <c r="N23" s="31"/>
      <c r="O23" s="31"/>
      <c r="P23" s="36"/>
      <c r="Q23" s="31"/>
      <c r="R23" s="31"/>
      <c r="S23" s="19"/>
      <c r="T23" s="33"/>
      <c r="U23" s="34" t="s">
        <v>0</v>
      </c>
      <c r="V23" s="31" t="s">
        <v>0</v>
      </c>
      <c r="W23" s="31"/>
      <c r="X23" s="35"/>
      <c r="Y23" s="32"/>
      <c r="Z23" s="32"/>
      <c r="AA23" s="30"/>
      <c r="AB23" s="30"/>
      <c r="AC23" s="13"/>
    </row>
    <row r="24" spans="1:29" ht="13.5" thickBot="1">
      <c r="A24" s="19"/>
      <c r="B24" s="19" t="s">
        <v>0</v>
      </c>
      <c r="C24" s="29" t="s">
        <v>0</v>
      </c>
      <c r="D24" s="31"/>
      <c r="E24" s="31"/>
      <c r="F24" s="31"/>
      <c r="G24" s="31"/>
      <c r="H24" s="36"/>
      <c r="I24" s="36"/>
      <c r="J24" s="53"/>
      <c r="K24" s="36"/>
      <c r="L24" s="36"/>
      <c r="M24" s="53"/>
      <c r="N24" s="36"/>
      <c r="O24" s="31"/>
      <c r="P24" s="36"/>
      <c r="Q24" s="31"/>
      <c r="R24" s="31"/>
      <c r="S24" s="19"/>
      <c r="T24" s="37"/>
      <c r="U24" s="34" t="s">
        <v>0</v>
      </c>
      <c r="V24" s="19" t="s">
        <v>0</v>
      </c>
      <c r="W24" s="19"/>
      <c r="X24" s="35"/>
      <c r="Y24" s="32"/>
      <c r="Z24" s="32"/>
      <c r="AA24" s="30"/>
      <c r="AB24" s="30"/>
      <c r="AC24" s="13"/>
    </row>
    <row r="25" spans="1:29" ht="13.5" thickBot="1">
      <c r="A25" s="31">
        <v>5</v>
      </c>
      <c r="B25" s="38">
        <v>194</v>
      </c>
      <c r="C25" s="65" t="s">
        <v>38</v>
      </c>
      <c r="D25" s="40"/>
      <c r="E25" s="41"/>
      <c r="F25" s="42"/>
      <c r="G25" s="42"/>
      <c r="H25" s="36"/>
      <c r="I25" s="36"/>
      <c r="J25" s="53"/>
      <c r="K25" s="36"/>
      <c r="L25" s="36"/>
      <c r="M25" s="53"/>
      <c r="N25" s="36"/>
      <c r="O25" s="31"/>
      <c r="P25" s="31"/>
      <c r="Q25" s="42"/>
      <c r="R25" s="42"/>
      <c r="S25" s="41"/>
      <c r="T25" s="43"/>
      <c r="U25" s="44" t="s">
        <v>39</v>
      </c>
      <c r="V25" s="38">
        <v>288</v>
      </c>
      <c r="W25" s="31">
        <v>6</v>
      </c>
      <c r="X25" s="35"/>
      <c r="Y25" s="32"/>
      <c r="Z25" s="32"/>
      <c r="AA25" s="30"/>
      <c r="AB25" s="30"/>
      <c r="AC25" s="13"/>
    </row>
    <row r="26" spans="1:29" ht="13.5" thickBot="1">
      <c r="A26" s="19"/>
      <c r="B26" s="19" t="s">
        <v>0</v>
      </c>
      <c r="C26" s="29" t="s">
        <v>0</v>
      </c>
      <c r="D26" s="31"/>
      <c r="E26" s="31"/>
      <c r="F26" s="31"/>
      <c r="G26" s="47"/>
      <c r="H26" s="46">
        <f>B25</f>
        <v>194</v>
      </c>
      <c r="I26" s="31"/>
      <c r="J26" s="53"/>
      <c r="K26" s="36"/>
      <c r="L26" s="36"/>
      <c r="M26" s="53"/>
      <c r="N26" s="36"/>
      <c r="O26" s="47"/>
      <c r="P26" s="38">
        <f>V25</f>
        <v>288</v>
      </c>
      <c r="Q26" s="31"/>
      <c r="R26" s="31"/>
      <c r="S26" s="19"/>
      <c r="T26" s="37"/>
      <c r="U26" s="34" t="s">
        <v>0</v>
      </c>
      <c r="V26" s="19" t="s">
        <v>0</v>
      </c>
      <c r="W26" s="19"/>
      <c r="X26" s="35"/>
      <c r="Y26" s="32"/>
      <c r="Z26" s="32"/>
      <c r="AA26" s="30"/>
      <c r="AB26" s="30"/>
      <c r="AC26" s="13"/>
    </row>
    <row r="27" spans="1:29" ht="12.75">
      <c r="A27" s="31"/>
      <c r="B27" s="31" t="s">
        <v>0</v>
      </c>
      <c r="C27" s="29" t="s">
        <v>0</v>
      </c>
      <c r="D27" s="30"/>
      <c r="E27" s="19"/>
      <c r="F27" s="31"/>
      <c r="G27" s="31"/>
      <c r="H27" s="45"/>
      <c r="I27" s="31"/>
      <c r="J27" s="53"/>
      <c r="K27" s="36"/>
      <c r="L27" s="36"/>
      <c r="M27" s="53"/>
      <c r="N27" s="31"/>
      <c r="O27" s="47"/>
      <c r="P27" s="54"/>
      <c r="Q27" s="31"/>
      <c r="R27" s="31"/>
      <c r="S27" s="19"/>
      <c r="T27" s="33"/>
      <c r="U27" s="34" t="s">
        <v>0</v>
      </c>
      <c r="V27" s="31" t="s">
        <v>0</v>
      </c>
      <c r="W27" s="31"/>
      <c r="X27" s="35"/>
      <c r="Y27" s="32"/>
      <c r="Z27" s="32"/>
      <c r="AA27" s="30"/>
      <c r="AB27" s="30"/>
      <c r="AC27" s="13"/>
    </row>
    <row r="28" spans="1:29" ht="12.75">
      <c r="A28" s="19"/>
      <c r="B28" s="19" t="s">
        <v>0</v>
      </c>
      <c r="C28" s="29" t="s">
        <v>0</v>
      </c>
      <c r="D28" s="31"/>
      <c r="E28" s="31"/>
      <c r="F28" s="31"/>
      <c r="G28" s="31"/>
      <c r="H28" s="47"/>
      <c r="I28" s="31"/>
      <c r="J28" s="53"/>
      <c r="K28" s="36"/>
      <c r="L28" s="36"/>
      <c r="M28" s="53"/>
      <c r="N28" s="31"/>
      <c r="O28" s="47"/>
      <c r="P28" s="36"/>
      <c r="Q28" s="31"/>
      <c r="R28" s="31"/>
      <c r="S28" s="19"/>
      <c r="T28" s="37"/>
      <c r="U28" s="34" t="s">
        <v>0</v>
      </c>
      <c r="V28" s="19" t="s">
        <v>0</v>
      </c>
      <c r="W28" s="19"/>
      <c r="X28" s="35"/>
      <c r="Y28" s="32"/>
      <c r="Z28" s="32"/>
      <c r="AA28" s="30"/>
      <c r="AB28" s="30"/>
      <c r="AC28" s="13"/>
    </row>
    <row r="29" spans="1:29" ht="13.5" thickBot="1">
      <c r="A29" s="31"/>
      <c r="B29" s="31" t="s">
        <v>0</v>
      </c>
      <c r="C29" s="29" t="s">
        <v>0</v>
      </c>
      <c r="D29" s="30"/>
      <c r="E29" s="19"/>
      <c r="F29" s="31"/>
      <c r="G29" s="31"/>
      <c r="H29" s="47"/>
      <c r="I29" s="31"/>
      <c r="J29" s="53"/>
      <c r="K29" s="36"/>
      <c r="L29" s="36"/>
      <c r="M29" s="53"/>
      <c r="N29" s="31"/>
      <c r="O29" s="66"/>
      <c r="P29" s="36"/>
      <c r="Q29" s="31"/>
      <c r="R29" s="31"/>
      <c r="S29" s="19"/>
      <c r="T29" s="33"/>
      <c r="U29" s="34" t="s">
        <v>0</v>
      </c>
      <c r="V29" s="31" t="s">
        <v>0</v>
      </c>
      <c r="W29" s="31"/>
      <c r="X29" s="35"/>
      <c r="Y29" s="32"/>
      <c r="Z29" s="32"/>
      <c r="AA29" s="30"/>
      <c r="AB29" s="30"/>
      <c r="AC29" s="13"/>
    </row>
    <row r="30" spans="1:29" ht="13.5" thickBot="1">
      <c r="A30" s="19"/>
      <c r="B30" s="32" t="s">
        <v>0</v>
      </c>
      <c r="C30" s="49" t="s">
        <v>0</v>
      </c>
      <c r="D30" s="31"/>
      <c r="E30" s="31"/>
      <c r="F30" s="36"/>
      <c r="G30" s="36"/>
      <c r="H30" s="71" t="s">
        <v>89</v>
      </c>
      <c r="I30" s="50">
        <v>107</v>
      </c>
      <c r="J30" s="57">
        <v>267</v>
      </c>
      <c r="K30" s="36"/>
      <c r="L30" s="31"/>
      <c r="M30" s="53"/>
      <c r="N30" s="67">
        <v>288</v>
      </c>
      <c r="O30" s="50">
        <v>109</v>
      </c>
      <c r="P30" s="71" t="s">
        <v>111</v>
      </c>
      <c r="Q30" s="31"/>
      <c r="R30" s="31"/>
      <c r="S30" s="19"/>
      <c r="T30" s="37"/>
      <c r="U30" s="34" t="s">
        <v>0</v>
      </c>
      <c r="V30" s="19" t="s">
        <v>0</v>
      </c>
      <c r="W30" s="19"/>
      <c r="X30" s="35"/>
      <c r="Y30" s="32"/>
      <c r="Z30" s="32"/>
      <c r="AA30" s="30"/>
      <c r="AB30" s="30"/>
      <c r="AC30" s="13"/>
    </row>
    <row r="31" spans="1:29" ht="12.75">
      <c r="A31" s="31"/>
      <c r="B31" s="31" t="s">
        <v>0</v>
      </c>
      <c r="C31" s="29" t="s">
        <v>0</v>
      </c>
      <c r="D31" s="30"/>
      <c r="E31" s="19"/>
      <c r="F31" s="31"/>
      <c r="G31" s="31"/>
      <c r="H31" s="53"/>
      <c r="I31" s="31"/>
      <c r="J31" s="36"/>
      <c r="K31" s="36"/>
      <c r="L31" s="36"/>
      <c r="M31" s="36"/>
      <c r="N31" s="68"/>
      <c r="O31" s="53"/>
      <c r="P31" s="36"/>
      <c r="Q31" s="31"/>
      <c r="R31" s="31"/>
      <c r="S31" s="19"/>
      <c r="T31" s="33"/>
      <c r="U31" s="34" t="s">
        <v>0</v>
      </c>
      <c r="V31" s="31" t="s">
        <v>0</v>
      </c>
      <c r="W31" s="31"/>
      <c r="X31" s="35"/>
      <c r="Y31" s="32"/>
      <c r="Z31" s="32"/>
      <c r="AA31" s="30"/>
      <c r="AB31" s="30"/>
      <c r="AC31" s="13"/>
    </row>
    <row r="32" spans="1:29" ht="12.75">
      <c r="A32" s="19"/>
      <c r="B32" s="19" t="s">
        <v>0</v>
      </c>
      <c r="C32" s="29" t="s">
        <v>0</v>
      </c>
      <c r="D32" s="31"/>
      <c r="E32" s="31"/>
      <c r="F32" s="31"/>
      <c r="G32" s="31"/>
      <c r="H32" s="53"/>
      <c r="I32" s="31"/>
      <c r="J32" s="36"/>
      <c r="K32" s="36"/>
      <c r="L32" s="36"/>
      <c r="M32" s="36"/>
      <c r="N32" s="31"/>
      <c r="O32" s="53"/>
      <c r="P32" s="36"/>
      <c r="Q32" s="31"/>
      <c r="R32" s="31"/>
      <c r="S32" s="19"/>
      <c r="T32" s="37"/>
      <c r="U32" s="34" t="s">
        <v>0</v>
      </c>
      <c r="V32" s="19" t="s">
        <v>0</v>
      </c>
      <c r="W32" s="19"/>
      <c r="X32" s="35"/>
      <c r="Y32" s="32"/>
      <c r="Z32" s="32"/>
      <c r="AA32" s="30"/>
      <c r="AB32" s="30"/>
      <c r="AC32" s="13"/>
    </row>
    <row r="33" spans="1:29" ht="13.5" thickBot="1">
      <c r="A33" s="31"/>
      <c r="B33" s="31" t="s">
        <v>0</v>
      </c>
      <c r="C33" s="29" t="s">
        <v>0</v>
      </c>
      <c r="D33" s="30"/>
      <c r="E33" s="19"/>
      <c r="F33" s="31"/>
      <c r="G33" s="31"/>
      <c r="H33" s="56"/>
      <c r="I33" s="31"/>
      <c r="J33" s="36"/>
      <c r="K33" s="36"/>
      <c r="L33" s="36"/>
      <c r="M33" s="36"/>
      <c r="N33" s="31"/>
      <c r="O33" s="53"/>
      <c r="P33" s="31"/>
      <c r="Q33" s="31"/>
      <c r="R33" s="31"/>
      <c r="S33" s="19"/>
      <c r="T33" s="33"/>
      <c r="U33" s="34" t="s">
        <v>0</v>
      </c>
      <c r="V33" s="31" t="s">
        <v>0</v>
      </c>
      <c r="W33" s="31"/>
      <c r="X33" s="35"/>
      <c r="Y33" s="32"/>
      <c r="Z33" s="32"/>
      <c r="AA33" s="30"/>
      <c r="AB33" s="30"/>
      <c r="AC33" s="13"/>
    </row>
    <row r="34" spans="1:29" ht="13.5" thickBot="1">
      <c r="A34" s="19"/>
      <c r="B34" s="58" t="s">
        <v>0</v>
      </c>
      <c r="C34" s="59" t="s">
        <v>0</v>
      </c>
      <c r="D34" s="60"/>
      <c r="E34" s="60"/>
      <c r="F34" s="60"/>
      <c r="G34" s="56"/>
      <c r="H34" s="57">
        <f>B35</f>
        <v>267</v>
      </c>
      <c r="I34" s="31"/>
      <c r="J34" s="36"/>
      <c r="K34" s="36"/>
      <c r="L34" s="36"/>
      <c r="M34" s="36"/>
      <c r="N34" s="36"/>
      <c r="O34" s="53"/>
      <c r="P34" s="61">
        <f>V35</f>
        <v>211</v>
      </c>
      <c r="Q34" s="69"/>
      <c r="R34" s="60"/>
      <c r="S34" s="58"/>
      <c r="T34" s="62"/>
      <c r="U34" s="63" t="s">
        <v>0</v>
      </c>
      <c r="V34" s="58" t="s">
        <v>0</v>
      </c>
      <c r="W34" s="19"/>
      <c r="X34" s="35"/>
      <c r="Y34" s="32"/>
      <c r="Z34" s="32"/>
      <c r="AA34" s="30"/>
      <c r="AB34" s="30"/>
      <c r="AC34" s="13"/>
    </row>
    <row r="35" spans="1:29" ht="13.5" thickBot="1">
      <c r="A35" s="31">
        <v>4</v>
      </c>
      <c r="B35" s="61">
        <v>267</v>
      </c>
      <c r="C35" s="29" t="s">
        <v>40</v>
      </c>
      <c r="D35" s="30"/>
      <c r="E35" s="19"/>
      <c r="F35" s="31"/>
      <c r="G35" s="31"/>
      <c r="H35" s="31"/>
      <c r="I35" s="31"/>
      <c r="J35" s="36"/>
      <c r="K35" s="36"/>
      <c r="L35" s="36"/>
      <c r="M35" s="36"/>
      <c r="N35" s="36"/>
      <c r="O35" s="31"/>
      <c r="P35" s="68"/>
      <c r="Q35" s="31"/>
      <c r="R35" s="31"/>
      <c r="S35" s="19"/>
      <c r="T35" s="33"/>
      <c r="U35" s="34" t="s">
        <v>41</v>
      </c>
      <c r="V35" s="61">
        <v>211</v>
      </c>
      <c r="W35" s="31">
        <v>3</v>
      </c>
      <c r="X35" s="35"/>
      <c r="Y35" s="32"/>
      <c r="Z35" s="32"/>
      <c r="AA35" s="30"/>
      <c r="AB35" s="30"/>
      <c r="AC35" s="13"/>
    </row>
    <row r="36" spans="1:29" ht="12.75">
      <c r="A36" s="19"/>
      <c r="B36" s="19" t="s">
        <v>0</v>
      </c>
      <c r="C36" s="29" t="s">
        <v>0</v>
      </c>
      <c r="D36" s="31"/>
      <c r="E36" s="31"/>
      <c r="F36" s="31"/>
      <c r="G36" s="31"/>
      <c r="H36" s="36"/>
      <c r="I36" s="36"/>
      <c r="J36" s="36"/>
      <c r="K36" s="36"/>
      <c r="L36" s="36"/>
      <c r="M36" s="36"/>
      <c r="N36" s="36"/>
      <c r="O36" s="31"/>
      <c r="P36" s="36"/>
      <c r="Q36" s="31"/>
      <c r="R36" s="31"/>
      <c r="S36" s="19"/>
      <c r="T36" s="37"/>
      <c r="U36" s="34" t="s">
        <v>0</v>
      </c>
      <c r="V36" s="19" t="s">
        <v>0</v>
      </c>
      <c r="W36" s="19"/>
      <c r="X36" s="35"/>
      <c r="Y36" s="32"/>
      <c r="Z36" s="32"/>
      <c r="AA36" s="30"/>
      <c r="AB36" s="30"/>
      <c r="AC36" s="13"/>
    </row>
    <row r="37" spans="1:29" ht="12.75">
      <c r="A37" s="31"/>
      <c r="B37" s="31" t="s">
        <v>0</v>
      </c>
      <c r="C37" s="29" t="s">
        <v>0</v>
      </c>
      <c r="D37" s="30"/>
      <c r="E37" s="19"/>
      <c r="F37" s="31"/>
      <c r="G37" s="31"/>
      <c r="H37" s="36"/>
      <c r="I37" s="36"/>
      <c r="J37" s="36"/>
      <c r="K37" s="36"/>
      <c r="L37" s="36">
        <v>6</v>
      </c>
      <c r="M37" s="36"/>
      <c r="N37" s="36"/>
      <c r="O37" s="36"/>
      <c r="P37" s="36"/>
      <c r="Q37" s="31"/>
      <c r="R37" s="31"/>
      <c r="S37" s="31"/>
      <c r="T37" s="33"/>
      <c r="U37" s="34" t="s">
        <v>0</v>
      </c>
      <c r="V37" s="31" t="s">
        <v>0</v>
      </c>
      <c r="W37" s="31"/>
      <c r="X37" s="35"/>
      <c r="Y37" s="32"/>
      <c r="Z37" s="32"/>
      <c r="AA37" s="30"/>
      <c r="AB37" s="30"/>
      <c r="AC37" s="13"/>
    </row>
    <row r="38" spans="1:29" ht="12.75">
      <c r="A38" s="19"/>
      <c r="B38" s="32"/>
      <c r="C38" s="49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0"/>
      <c r="U38" s="52"/>
      <c r="V38" s="32"/>
      <c r="W38" s="19"/>
      <c r="X38" s="35"/>
      <c r="Y38" s="32"/>
      <c r="Z38" s="32"/>
      <c r="AA38" s="30"/>
      <c r="AB38" s="30"/>
      <c r="AC38" s="13"/>
    </row>
  </sheetData>
  <sheetProtection/>
  <protectedRanges>
    <protectedRange sqref="AC7:AC38" name="Zakres4"/>
    <protectedRange sqref="B7:C37" name="Zakres1"/>
    <protectedRange sqref="G7:G38" name="Zakres2"/>
    <protectedRange sqref="B6:C6" name="Zakres1_1"/>
  </protectedRanges>
  <printOptions horizontalCentered="1"/>
  <pageMargins left="0.393700787401575" right="0.393700787401575" top="0.393700787401575" bottom="0.393700787401575" header="0" footer="0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8"/>
  <sheetViews>
    <sheetView zoomScale="70" zoomScaleNormal="70" workbookViewId="0" topLeftCell="A1">
      <selection activeCell="L20" sqref="L20"/>
    </sheetView>
  </sheetViews>
  <sheetFormatPr defaultColWidth="9.140625" defaultRowHeight="12.75"/>
  <cols>
    <col min="1" max="2" width="5.00390625" style="0" customWidth="1"/>
    <col min="3" max="4" width="14.7109375" style="0" customWidth="1"/>
    <col min="5" max="19" width="5.00390625" style="0" customWidth="1"/>
    <col min="20" max="21" width="14.7109375" style="0" customWidth="1"/>
    <col min="22" max="25" width="5.00390625" style="0" customWidth="1"/>
    <col min="26" max="27" width="18.7109375" style="0" customWidth="1"/>
  </cols>
  <sheetData>
    <row r="1" spans="1:22" ht="33.75">
      <c r="A1" s="1"/>
      <c r="B1" s="2"/>
      <c r="C1" s="3"/>
      <c r="D1" s="4"/>
      <c r="E1" s="5"/>
      <c r="F1" s="2"/>
      <c r="G1" s="1"/>
      <c r="H1" s="4"/>
      <c r="I1" s="6"/>
      <c r="J1" s="4"/>
      <c r="K1" s="7"/>
      <c r="L1" s="8" t="str">
        <f>'[1]ustawienia'!C4</f>
        <v>OOM </v>
      </c>
      <c r="M1" s="7"/>
      <c r="N1" s="4"/>
      <c r="O1" s="7"/>
      <c r="P1" s="4"/>
      <c r="Q1" s="4"/>
      <c r="R1" s="2"/>
      <c r="S1" s="4"/>
      <c r="T1" s="4"/>
      <c r="U1" s="9"/>
      <c r="V1" s="4"/>
    </row>
    <row r="2" spans="1:22" ht="12.75">
      <c r="A2" s="1"/>
      <c r="B2" s="2"/>
      <c r="C2" s="10" t="str">
        <f>'[1]ustawienia'!C2</f>
        <v>Opracował: Michał Poniewierski</v>
      </c>
      <c r="D2" s="1"/>
      <c r="E2" s="5"/>
      <c r="F2" s="2"/>
      <c r="G2" s="1"/>
      <c r="H2" s="4"/>
      <c r="I2" s="6"/>
      <c r="J2" s="4"/>
      <c r="K2" s="7"/>
      <c r="L2" s="4"/>
      <c r="M2" s="7"/>
      <c r="N2" s="4"/>
      <c r="O2" s="7"/>
      <c r="P2" s="4"/>
      <c r="Q2" s="4"/>
      <c r="R2" s="4"/>
      <c r="S2" s="4"/>
      <c r="T2" s="4"/>
      <c r="U2" s="9"/>
      <c r="V2" s="4"/>
    </row>
    <row r="3" spans="1:22" ht="27.75">
      <c r="A3" s="1"/>
      <c r="B3" s="2"/>
      <c r="C3" s="11"/>
      <c r="D3" s="1"/>
      <c r="E3" s="5"/>
      <c r="F3" s="2"/>
      <c r="G3" s="1"/>
      <c r="H3" s="4"/>
      <c r="I3" s="6"/>
      <c r="J3" s="4"/>
      <c r="K3" s="7"/>
      <c r="L3" s="12" t="str">
        <f>'[1]ustawienia'!C6</f>
        <v>12-13 maj 2007 Opole</v>
      </c>
      <c r="M3" s="7"/>
      <c r="N3" s="4"/>
      <c r="O3" s="7"/>
      <c r="P3" s="4"/>
      <c r="Q3" s="4"/>
      <c r="R3" s="2"/>
      <c r="S3" s="4"/>
      <c r="T3" s="4"/>
      <c r="U3" s="9"/>
      <c r="V3" s="4"/>
    </row>
    <row r="4" spans="1:22" ht="12.75">
      <c r="A4" s="1"/>
      <c r="B4" s="2"/>
      <c r="C4" s="11"/>
      <c r="D4" s="1"/>
      <c r="E4" s="5"/>
      <c r="F4" s="2"/>
      <c r="G4" s="1"/>
      <c r="H4" s="4"/>
      <c r="I4" s="6"/>
      <c r="J4" s="4"/>
      <c r="K4" s="7"/>
      <c r="L4" s="4"/>
      <c r="M4" s="7"/>
      <c r="N4" s="4"/>
      <c r="O4" s="7"/>
      <c r="P4" s="4"/>
      <c r="Q4" s="4"/>
      <c r="R4" s="4"/>
      <c r="S4" s="4"/>
      <c r="T4" s="4"/>
      <c r="U4" s="9"/>
      <c r="V4" s="4"/>
    </row>
    <row r="5" spans="1:29" ht="12.75">
      <c r="A5" s="13"/>
      <c r="B5" s="14"/>
      <c r="C5" s="15"/>
      <c r="D5" s="13"/>
      <c r="E5" s="16"/>
      <c r="F5" s="17"/>
      <c r="G5" s="4"/>
      <c r="H5" s="4"/>
      <c r="I5" s="6"/>
      <c r="J5" s="4"/>
      <c r="K5" s="7"/>
      <c r="L5" s="4"/>
      <c r="M5" s="7"/>
      <c r="N5" s="4"/>
      <c r="O5" s="7"/>
      <c r="P5" s="4"/>
      <c r="Q5" s="4"/>
      <c r="R5" s="4"/>
      <c r="S5" s="4"/>
      <c r="T5" s="4"/>
      <c r="U5" s="9"/>
      <c r="V5" s="4"/>
      <c r="W5" s="18"/>
      <c r="X5" s="18"/>
      <c r="Y5" s="18"/>
      <c r="Z5" s="18"/>
      <c r="AA5" s="18"/>
      <c r="AB5" s="18"/>
      <c r="AC5" s="18"/>
    </row>
    <row r="6" spans="1:29" ht="23.25">
      <c r="A6" s="19"/>
      <c r="B6" s="20"/>
      <c r="C6" s="20"/>
      <c r="D6" s="21"/>
      <c r="E6" s="22"/>
      <c r="F6" s="23"/>
      <c r="G6" s="4"/>
      <c r="H6" s="4"/>
      <c r="I6" s="24"/>
      <c r="J6" s="25"/>
      <c r="K6" s="26"/>
      <c r="L6" s="27" t="s">
        <v>34</v>
      </c>
      <c r="M6" s="26"/>
      <c r="N6" s="25"/>
      <c r="O6" s="26"/>
      <c r="P6" s="25"/>
      <c r="Q6" s="25"/>
      <c r="R6" s="23"/>
      <c r="S6" s="25"/>
      <c r="T6" s="25"/>
      <c r="U6" s="28"/>
      <c r="V6" s="25"/>
      <c r="W6" s="18"/>
      <c r="X6" s="18"/>
      <c r="Y6" s="18"/>
      <c r="Z6" s="18"/>
      <c r="AA6" s="18"/>
      <c r="AB6" s="18"/>
      <c r="AC6" s="18"/>
    </row>
    <row r="7" spans="1:29" ht="12.75">
      <c r="A7" s="19"/>
      <c r="B7" s="19" t="s">
        <v>0</v>
      </c>
      <c r="C7" s="29" t="s">
        <v>0</v>
      </c>
      <c r="D7" s="30"/>
      <c r="E7" s="19"/>
      <c r="F7" s="31"/>
      <c r="G7" s="19"/>
      <c r="H7" s="32"/>
      <c r="I7" s="32"/>
      <c r="J7" s="32"/>
      <c r="K7" s="32"/>
      <c r="L7" s="32"/>
      <c r="M7" s="32"/>
      <c r="N7" s="32"/>
      <c r="O7" s="32"/>
      <c r="P7" s="32"/>
      <c r="Q7" s="19"/>
      <c r="R7" s="31"/>
      <c r="S7" s="31"/>
      <c r="T7" s="33"/>
      <c r="U7" s="34" t="s">
        <v>0</v>
      </c>
      <c r="V7" s="19" t="s">
        <v>0</v>
      </c>
      <c r="W7" s="19"/>
      <c r="X7" s="35"/>
      <c r="Y7" s="32">
        <v>1</v>
      </c>
      <c r="Z7" s="32">
        <f>IF(L19&lt;&gt;"",IF(L19=K22,K22,M22),"")</f>
        <v>101</v>
      </c>
      <c r="AA7" s="30" t="str">
        <f>IF((Z7)&lt;&gt;"",VLOOKUP(Z7,('[1]rejestracja'!$A$1:$F$596),5,TRUE),"")</f>
        <v>Bykowicz Kamila</v>
      </c>
      <c r="AB7" s="30" t="str">
        <f>IF((Z7)&lt;&gt;"",VLOOKUP(Z7,('[1]rejestracja'!$A$1:$D$596),4,TRUE),"")</f>
        <v>AZS Organizacja Środowiskowa w Gdańsku</v>
      </c>
      <c r="AC7" s="13">
        <f>'[1]ustawienia'!$G$2</f>
        <v>9</v>
      </c>
    </row>
    <row r="8" spans="1:29" ht="13.5" thickBot="1">
      <c r="A8" s="19"/>
      <c r="B8" s="19" t="s">
        <v>0</v>
      </c>
      <c r="C8" s="29" t="s">
        <v>0</v>
      </c>
      <c r="D8" s="31"/>
      <c r="E8" s="31"/>
      <c r="F8" s="31"/>
      <c r="G8" s="31"/>
      <c r="H8" s="36"/>
      <c r="I8" s="36"/>
      <c r="J8" s="36"/>
      <c r="K8" s="36"/>
      <c r="L8" s="36"/>
      <c r="M8" s="36"/>
      <c r="N8" s="36"/>
      <c r="O8" s="36"/>
      <c r="P8" s="36"/>
      <c r="Q8" s="31"/>
      <c r="R8" s="31"/>
      <c r="S8" s="19"/>
      <c r="T8" s="37"/>
      <c r="U8" s="34" t="s">
        <v>0</v>
      </c>
      <c r="V8" s="19" t="s">
        <v>0</v>
      </c>
      <c r="W8" s="19"/>
      <c r="X8" s="35"/>
      <c r="Y8" s="32">
        <v>2</v>
      </c>
      <c r="Z8" s="32">
        <f>IF(L19&lt;&gt;"",IF(L19&lt;&gt;K22,K22,M22),"")</f>
        <v>192</v>
      </c>
      <c r="AA8" s="30" t="str">
        <f>IF((Z8)&lt;&gt;"",VLOOKUP(Z8,('[1]rejestracja'!$A$1:$F$596),5,TRUE),"")</f>
        <v>Walkiewicz Ewelina</v>
      </c>
      <c r="AB8" s="30" t="str">
        <f>IF((Z8)&lt;&gt;"",VLOOKUP(Z8,('[1]rejestracja'!$A$1:$D$596),4,TRUE),"")</f>
        <v>Nidzicki Klub Taekwondo Sportowego</v>
      </c>
      <c r="AC8" s="13">
        <f>'[1]ustawienia'!$G$3</f>
        <v>7</v>
      </c>
    </row>
    <row r="9" spans="1:29" ht="13.5" thickBot="1">
      <c r="A9" s="31">
        <v>1</v>
      </c>
      <c r="B9" s="38">
        <v>101</v>
      </c>
      <c r="C9" s="39" t="s">
        <v>26</v>
      </c>
      <c r="D9" s="40"/>
      <c r="E9" s="41"/>
      <c r="F9" s="42"/>
      <c r="G9" s="42"/>
      <c r="H9" s="36"/>
      <c r="I9" s="36"/>
      <c r="J9" s="36"/>
      <c r="K9" s="36"/>
      <c r="L9" s="36"/>
      <c r="M9" s="36"/>
      <c r="N9" s="36"/>
      <c r="O9" s="36"/>
      <c r="P9" s="42"/>
      <c r="Q9" s="42"/>
      <c r="R9" s="42"/>
      <c r="S9" s="41"/>
      <c r="T9" s="43"/>
      <c r="U9" s="44" t="s">
        <v>27</v>
      </c>
      <c r="V9" s="38">
        <v>254</v>
      </c>
      <c r="W9" s="31">
        <v>2</v>
      </c>
      <c r="X9" s="35"/>
      <c r="Y9" s="32">
        <v>3</v>
      </c>
      <c r="Z9" s="32">
        <f>IF(M22&lt;&gt;"",IF(M22=N14,N30,N14),"")</f>
        <v>208</v>
      </c>
      <c r="AA9" s="30" t="str">
        <f>IF((Z9)&lt;&gt;"",VLOOKUP(Z9,('[1]rejestracja'!$A$1:$F$596),5,TRUE),"")</f>
        <v>Obrębska Aleksandra</v>
      </c>
      <c r="AB9" s="30" t="str">
        <f>IF((Z9)&lt;&gt;"",VLOOKUP(Z9,('[1]rejestracja'!$A$1:$D$596),4,TRUE),"")</f>
        <v>TKKF PROMYK CIECHANÓW</v>
      </c>
      <c r="AC9" s="13">
        <f>'[1]ustawienia'!$G$4</f>
        <v>5</v>
      </c>
    </row>
    <row r="10" spans="1:29" ht="13.5" thickBot="1">
      <c r="A10" s="19"/>
      <c r="B10" s="19" t="s">
        <v>0</v>
      </c>
      <c r="C10" s="29" t="s">
        <v>0</v>
      </c>
      <c r="D10" s="31"/>
      <c r="E10" s="31"/>
      <c r="F10" s="31"/>
      <c r="G10" s="45"/>
      <c r="H10" s="46">
        <f>B9</f>
        <v>101</v>
      </c>
      <c r="I10" s="31"/>
      <c r="J10" s="36"/>
      <c r="K10" s="36"/>
      <c r="L10" s="36"/>
      <c r="M10" s="31"/>
      <c r="N10" s="36"/>
      <c r="O10" s="36"/>
      <c r="P10" s="38">
        <f>V9</f>
        <v>254</v>
      </c>
      <c r="Q10" s="31"/>
      <c r="R10" s="31"/>
      <c r="S10" s="19"/>
      <c r="T10" s="37"/>
      <c r="U10" s="34" t="s">
        <v>0</v>
      </c>
      <c r="V10" s="19" t="s">
        <v>0</v>
      </c>
      <c r="W10" s="19"/>
      <c r="X10" s="35"/>
      <c r="Y10" s="32">
        <v>3</v>
      </c>
      <c r="Z10" s="32">
        <f>IF(K22&lt;&gt;"",IF(K22=J14,J30,J14),"")</f>
        <v>154</v>
      </c>
      <c r="AA10" s="30" t="str">
        <f>IF((Z10)&lt;&gt;"",VLOOKUP(Z10,('[1]rejestracja'!$A$1:$F$596),5,TRUE),"")</f>
        <v>Dębska Agata</v>
      </c>
      <c r="AB10" s="30" t="str">
        <f>IF((Z10)&lt;&gt;"",VLOOKUP(Z10,('[1]rejestracja'!$A$1:$D$596),4,TRUE),"")</f>
        <v>KS Mega Taekyon</v>
      </c>
      <c r="AC10" s="13">
        <f>'[1]ustawienia'!$G$4</f>
        <v>5</v>
      </c>
    </row>
    <row r="11" spans="1:29" ht="12.75">
      <c r="A11" s="31"/>
      <c r="B11" s="31" t="s">
        <v>0</v>
      </c>
      <c r="C11" s="29" t="s">
        <v>0</v>
      </c>
      <c r="D11" s="30"/>
      <c r="E11" s="19"/>
      <c r="F11" s="31"/>
      <c r="G11" s="31"/>
      <c r="H11" s="47"/>
      <c r="I11" s="31"/>
      <c r="J11" s="36"/>
      <c r="K11" s="36"/>
      <c r="L11" s="36"/>
      <c r="M11" s="36"/>
      <c r="N11" s="31"/>
      <c r="O11" s="47"/>
      <c r="P11" s="48"/>
      <c r="Q11" s="31"/>
      <c r="R11" s="31"/>
      <c r="S11" s="19"/>
      <c r="T11" s="33"/>
      <c r="U11" s="34" t="s">
        <v>0</v>
      </c>
      <c r="V11" s="31" t="s">
        <v>0</v>
      </c>
      <c r="W11" s="31"/>
      <c r="X11" s="35"/>
      <c r="Y11" s="32">
        <v>5</v>
      </c>
      <c r="Z11" s="32">
        <f>IF(J30&lt;&gt;"",IF(J30&lt;&gt;H34,H34,H26),"")</f>
        <v>164</v>
      </c>
      <c r="AA11" s="30" t="str">
        <f>IF((Z11)&lt;&gt;"",VLOOKUP(Z11,('[1]rejestracja'!$A$1:$F$596),5,TRUE),"")</f>
        <v>Jamroga Karolina</v>
      </c>
      <c r="AB11" s="30" t="str">
        <f>IF((Z11)&lt;&gt;"",VLOOKUP(Z11,('[1]rejestracja'!$A$1:$D$596),4,TRUE),"")</f>
        <v>MLKS " Wikingowie" Pisz</v>
      </c>
      <c r="AC11" s="13">
        <f>'[1]ustawienia'!$G$5</f>
        <v>3</v>
      </c>
    </row>
    <row r="12" spans="1:29" ht="12.75">
      <c r="A12" s="19"/>
      <c r="B12" s="19" t="s">
        <v>0</v>
      </c>
      <c r="C12" s="29" t="s">
        <v>0</v>
      </c>
      <c r="D12" s="31"/>
      <c r="E12" s="31"/>
      <c r="F12" s="31"/>
      <c r="G12" s="31"/>
      <c r="H12" s="47"/>
      <c r="I12" s="31"/>
      <c r="J12" s="36"/>
      <c r="K12" s="36"/>
      <c r="L12" s="36"/>
      <c r="M12" s="36"/>
      <c r="N12" s="31"/>
      <c r="O12" s="47"/>
      <c r="P12" s="36"/>
      <c r="Q12" s="31"/>
      <c r="R12" s="31"/>
      <c r="S12" s="19"/>
      <c r="T12" s="37"/>
      <c r="U12" s="34" t="s">
        <v>0</v>
      </c>
      <c r="V12" s="19" t="s">
        <v>0</v>
      </c>
      <c r="W12" s="19"/>
      <c r="X12" s="35"/>
      <c r="Y12" s="32">
        <v>5</v>
      </c>
      <c r="Z12" s="32">
        <f>IF(N30&lt;&gt;"",IF(N30&lt;&gt;P34,P34,P26),"")</f>
        <v>116</v>
      </c>
      <c r="AA12" s="30" t="str">
        <f>IF((Z12)&lt;&gt;"",VLOOKUP(Z12,('[1]rejestracja'!$A$1:$F$596),5,TRUE),"")</f>
        <v>Kowalczyk Monika</v>
      </c>
      <c r="AB12" s="30" t="str">
        <f>IF((Z12)&lt;&gt;"",VLOOKUP(Z12,('[1]rejestracja'!$A$1:$D$596),4,TRUE),"")</f>
        <v>Bydgoski Klub Sportowy Centrum</v>
      </c>
      <c r="AC12" s="13">
        <f>'[1]ustawienia'!$G$5</f>
        <v>3</v>
      </c>
    </row>
    <row r="13" spans="1:29" ht="13.5" thickBot="1">
      <c r="A13" s="31"/>
      <c r="B13" s="31" t="s">
        <v>0</v>
      </c>
      <c r="C13" s="29" t="s">
        <v>0</v>
      </c>
      <c r="D13" s="30"/>
      <c r="E13" s="19"/>
      <c r="F13" s="31"/>
      <c r="G13" s="31"/>
      <c r="H13" s="47"/>
      <c r="I13" s="31"/>
      <c r="J13" s="36"/>
      <c r="K13" s="36"/>
      <c r="L13" s="36"/>
      <c r="M13" s="36"/>
      <c r="N13" s="31"/>
      <c r="O13" s="47"/>
      <c r="P13" s="36"/>
      <c r="Q13" s="31"/>
      <c r="R13" s="31"/>
      <c r="S13" s="19"/>
      <c r="T13" s="33"/>
      <c r="U13" s="34" t="s">
        <v>0</v>
      </c>
      <c r="V13" s="31" t="s">
        <v>0</v>
      </c>
      <c r="W13" s="31"/>
      <c r="X13" s="35"/>
      <c r="Y13" s="32">
        <v>5</v>
      </c>
      <c r="Z13" s="32">
        <f>IF(N14&lt;&gt;"",IF(N14&lt;&gt;P10,P10,P18),"")</f>
        <v>254</v>
      </c>
      <c r="AA13" s="30" t="str">
        <f>IF((Z13)&lt;&gt;"",VLOOKUP(Z13,('[1]rejestracja'!$A$1:$F$596),5,TRUE),"")</f>
        <v>Łuczak Sylwia</v>
      </c>
      <c r="AB13" s="30" t="str">
        <f>IF((Z13)&lt;&gt;"",VLOOKUP(Z13,('[1]rejestracja'!$A$1:$D$596),4,TRUE),"")</f>
        <v>UKS G - 8 Bielany</v>
      </c>
      <c r="AC13" s="13">
        <f>'[1]ustawienia'!$G$5</f>
        <v>3</v>
      </c>
    </row>
    <row r="14" spans="1:29" ht="13.5" thickBot="1">
      <c r="A14" s="19"/>
      <c r="B14" s="32" t="s">
        <v>0</v>
      </c>
      <c r="C14" s="49" t="s">
        <v>0</v>
      </c>
      <c r="D14" s="31"/>
      <c r="E14" s="31"/>
      <c r="F14" s="36"/>
      <c r="G14" s="36"/>
      <c r="H14" s="71" t="s">
        <v>91</v>
      </c>
      <c r="I14" s="50">
        <v>201</v>
      </c>
      <c r="J14" s="46">
        <v>101</v>
      </c>
      <c r="K14" s="36"/>
      <c r="L14" s="36"/>
      <c r="M14" s="36"/>
      <c r="N14" s="51">
        <v>192</v>
      </c>
      <c r="O14" s="50">
        <v>203</v>
      </c>
      <c r="P14" s="71" t="s">
        <v>93</v>
      </c>
      <c r="Q14" s="31"/>
      <c r="R14" s="31"/>
      <c r="S14" s="19"/>
      <c r="T14" s="37"/>
      <c r="U14" s="34" t="s">
        <v>0</v>
      </c>
      <c r="V14" s="19" t="s">
        <v>0</v>
      </c>
      <c r="W14" s="19"/>
      <c r="X14" s="35"/>
      <c r="Y14" s="32">
        <v>5</v>
      </c>
      <c r="Z14" s="32">
        <f>IF(J14&lt;&gt;"",IF(J14&lt;&gt;H10,H10,H18),"")</f>
        <v>190</v>
      </c>
      <c r="AA14" s="30" t="str">
        <f>IF((Z14)&lt;&gt;"",VLOOKUP(Z14,('[1]rejestracja'!$A$1:$F$596),5,TRUE),"")</f>
        <v>Gałka Magdalena</v>
      </c>
      <c r="AB14" s="30" t="str">
        <f>IF((Z14)&lt;&gt;"",VLOOKUP(Z14,('[1]rejestracja'!$A$1:$D$596),4,TRUE),"")</f>
        <v>Nidzicki Klub Taekwondo Sportowego</v>
      </c>
      <c r="AC14" s="13">
        <f>'[1]ustawienia'!$G$5</f>
        <v>3</v>
      </c>
    </row>
    <row r="15" spans="1:29" ht="12.75">
      <c r="A15" s="31"/>
      <c r="B15" s="31" t="s">
        <v>0</v>
      </c>
      <c r="C15" s="29" t="s">
        <v>0</v>
      </c>
      <c r="D15" s="30"/>
      <c r="E15" s="19"/>
      <c r="F15" s="31"/>
      <c r="G15" s="31"/>
      <c r="H15" s="53"/>
      <c r="I15" s="31"/>
      <c r="J15" s="47"/>
      <c r="K15" s="36"/>
      <c r="L15" s="36"/>
      <c r="M15" s="47"/>
      <c r="N15" s="48"/>
      <c r="O15" s="53"/>
      <c r="P15" s="36"/>
      <c r="Q15" s="31"/>
      <c r="R15" s="31"/>
      <c r="S15" s="19"/>
      <c r="T15" s="33"/>
      <c r="U15" s="34" t="s">
        <v>0</v>
      </c>
      <c r="V15" s="31" t="s">
        <v>0</v>
      </c>
      <c r="W15" s="31"/>
      <c r="X15" s="35"/>
      <c r="Y15" s="32"/>
      <c r="Z15" s="32"/>
      <c r="AA15" s="30"/>
      <c r="AB15" s="30"/>
      <c r="AC15" s="13"/>
    </row>
    <row r="16" spans="1:29" ht="12.75">
      <c r="A16" s="19"/>
      <c r="B16" s="19" t="s">
        <v>0</v>
      </c>
      <c r="C16" s="29" t="s">
        <v>0</v>
      </c>
      <c r="D16" s="31"/>
      <c r="E16" s="31"/>
      <c r="F16" s="31"/>
      <c r="G16" s="31"/>
      <c r="H16" s="53"/>
      <c r="I16" s="31"/>
      <c r="J16" s="47"/>
      <c r="K16" s="36"/>
      <c r="L16" s="36"/>
      <c r="M16" s="47"/>
      <c r="N16" s="55"/>
      <c r="O16" s="53"/>
      <c r="P16" s="36"/>
      <c r="Q16" s="31"/>
      <c r="R16" s="31"/>
      <c r="S16" s="19"/>
      <c r="T16" s="37"/>
      <c r="U16" s="34" t="s">
        <v>0</v>
      </c>
      <c r="V16" s="19" t="s">
        <v>0</v>
      </c>
      <c r="W16" s="19"/>
      <c r="X16" s="35"/>
      <c r="Y16" s="32"/>
      <c r="Z16" s="32"/>
      <c r="AA16" s="30"/>
      <c r="AB16" s="30"/>
      <c r="AC16" s="13"/>
    </row>
    <row r="17" spans="1:29" ht="13.5" thickBot="1">
      <c r="A17" s="31"/>
      <c r="B17" s="31" t="s">
        <v>0</v>
      </c>
      <c r="C17" s="29" t="s">
        <v>0</v>
      </c>
      <c r="D17" s="30"/>
      <c r="E17" s="19"/>
      <c r="F17" s="31"/>
      <c r="G17" s="31"/>
      <c r="H17" s="56"/>
      <c r="I17" s="31"/>
      <c r="J17" s="47"/>
      <c r="K17" s="36"/>
      <c r="L17" s="36"/>
      <c r="M17" s="47"/>
      <c r="N17" s="55"/>
      <c r="O17" s="53"/>
      <c r="P17" s="31"/>
      <c r="Q17" s="31"/>
      <c r="R17" s="31"/>
      <c r="S17" s="19"/>
      <c r="T17" s="33"/>
      <c r="U17" s="34" t="s">
        <v>0</v>
      </c>
      <c r="V17" s="31" t="s">
        <v>0</v>
      </c>
      <c r="W17" s="31"/>
      <c r="X17" s="35"/>
      <c r="Y17" s="32"/>
      <c r="Z17" s="32"/>
      <c r="AA17" s="30"/>
      <c r="AB17" s="30"/>
      <c r="AC17" s="13"/>
    </row>
    <row r="18" spans="1:29" ht="13.5" thickBot="1">
      <c r="A18" s="19"/>
      <c r="B18" s="58" t="s">
        <v>0</v>
      </c>
      <c r="C18" s="59" t="s">
        <v>0</v>
      </c>
      <c r="D18" s="60"/>
      <c r="E18" s="60"/>
      <c r="F18" s="60"/>
      <c r="G18" s="56"/>
      <c r="H18" s="57">
        <f>B19</f>
        <v>190</v>
      </c>
      <c r="I18" s="31"/>
      <c r="J18" s="47"/>
      <c r="K18" s="36"/>
      <c r="L18" s="36" t="s">
        <v>1</v>
      </c>
      <c r="M18" s="47"/>
      <c r="N18" s="36"/>
      <c r="O18" s="53"/>
      <c r="P18" s="61">
        <f>V19</f>
        <v>192</v>
      </c>
      <c r="Q18" s="69"/>
      <c r="R18" s="60"/>
      <c r="S18" s="58"/>
      <c r="T18" s="62"/>
      <c r="U18" s="63" t="s">
        <v>0</v>
      </c>
      <c r="V18" s="58" t="s">
        <v>0</v>
      </c>
      <c r="W18" s="19"/>
      <c r="X18" s="35"/>
      <c r="Y18" s="32"/>
      <c r="Z18" s="32"/>
      <c r="AA18" s="30"/>
      <c r="AB18" s="30"/>
      <c r="AC18" s="13"/>
    </row>
    <row r="19" spans="1:29" ht="13.5" thickBot="1">
      <c r="A19" s="31">
        <v>8</v>
      </c>
      <c r="B19" s="61">
        <v>190</v>
      </c>
      <c r="C19" s="29" t="s">
        <v>28</v>
      </c>
      <c r="D19" s="30"/>
      <c r="E19" s="19"/>
      <c r="F19" s="31"/>
      <c r="G19" s="31"/>
      <c r="H19" s="36"/>
      <c r="I19" s="36"/>
      <c r="J19" s="47"/>
      <c r="K19" s="36"/>
      <c r="L19" s="50">
        <v>101</v>
      </c>
      <c r="M19" s="47"/>
      <c r="N19" s="36"/>
      <c r="O19" s="31"/>
      <c r="P19" s="31"/>
      <c r="Q19" s="31"/>
      <c r="R19" s="31"/>
      <c r="S19" s="19"/>
      <c r="T19" s="33"/>
      <c r="U19" s="34" t="s">
        <v>29</v>
      </c>
      <c r="V19" s="61">
        <v>192</v>
      </c>
      <c r="W19" s="31">
        <v>7</v>
      </c>
      <c r="X19" s="35"/>
      <c r="Y19" s="32"/>
      <c r="Z19" s="32"/>
      <c r="AA19" s="30"/>
      <c r="AB19" s="30"/>
      <c r="AC19" s="13"/>
    </row>
    <row r="20" spans="1:29" ht="12.75">
      <c r="A20" s="19"/>
      <c r="B20" s="19" t="s">
        <v>0</v>
      </c>
      <c r="C20" s="29" t="s">
        <v>0</v>
      </c>
      <c r="D20" s="31"/>
      <c r="E20" s="31"/>
      <c r="F20" s="31"/>
      <c r="G20" s="31"/>
      <c r="H20" s="36"/>
      <c r="I20" s="36"/>
      <c r="J20" s="47"/>
      <c r="K20" s="36"/>
      <c r="L20" s="36"/>
      <c r="M20" s="47"/>
      <c r="N20" s="36"/>
      <c r="O20" s="31"/>
      <c r="P20" s="36"/>
      <c r="Q20" s="31"/>
      <c r="R20" s="31"/>
      <c r="S20" s="19"/>
      <c r="T20" s="37"/>
      <c r="U20" s="34" t="s">
        <v>0</v>
      </c>
      <c r="V20" s="19" t="s">
        <v>0</v>
      </c>
      <c r="W20" s="19"/>
      <c r="X20" s="35"/>
      <c r="Y20" s="32"/>
      <c r="Z20" s="32"/>
      <c r="AA20" s="30"/>
      <c r="AB20" s="30"/>
      <c r="AC20" s="13"/>
    </row>
    <row r="21" spans="1:29" ht="13.5" thickBot="1">
      <c r="A21" s="31"/>
      <c r="B21" s="31" t="s">
        <v>0</v>
      </c>
      <c r="C21" s="29" t="s">
        <v>0</v>
      </c>
      <c r="D21" s="30"/>
      <c r="E21" s="19"/>
      <c r="F21" s="31"/>
      <c r="G21" s="31"/>
      <c r="H21" s="36"/>
      <c r="I21" s="36"/>
      <c r="J21" s="47"/>
      <c r="K21" s="36"/>
      <c r="L21" s="31"/>
      <c r="M21" s="47"/>
      <c r="N21" s="36"/>
      <c r="O21" s="31"/>
      <c r="P21" s="36"/>
      <c r="Q21" s="31"/>
      <c r="R21" s="31"/>
      <c r="S21" s="19"/>
      <c r="T21" s="33"/>
      <c r="U21" s="34" t="s">
        <v>0</v>
      </c>
      <c r="V21" s="31" t="s">
        <v>0</v>
      </c>
      <c r="W21" s="31"/>
      <c r="X21" s="35"/>
      <c r="Y21" s="32"/>
      <c r="Z21" s="32"/>
      <c r="AA21" s="30"/>
      <c r="AB21" s="30"/>
      <c r="AC21" s="13"/>
    </row>
    <row r="22" spans="1:29" ht="13.5" thickBot="1">
      <c r="A22" s="19"/>
      <c r="B22" s="32" t="s">
        <v>0</v>
      </c>
      <c r="C22" s="49" t="s">
        <v>0</v>
      </c>
      <c r="D22" s="31"/>
      <c r="E22" s="31"/>
      <c r="F22" s="36"/>
      <c r="G22" s="36"/>
      <c r="H22" s="36"/>
      <c r="I22" s="74" t="s">
        <v>107</v>
      </c>
      <c r="J22" s="50">
        <v>212</v>
      </c>
      <c r="K22" s="38">
        <v>101</v>
      </c>
      <c r="L22" s="64">
        <v>218</v>
      </c>
      <c r="M22" s="61">
        <v>192</v>
      </c>
      <c r="N22" s="50">
        <v>213</v>
      </c>
      <c r="O22" s="71" t="s">
        <v>108</v>
      </c>
      <c r="P22" s="36"/>
      <c r="Q22" s="31"/>
      <c r="R22" s="31"/>
      <c r="S22" s="19"/>
      <c r="T22" s="37"/>
      <c r="U22" s="34" t="s">
        <v>0</v>
      </c>
      <c r="V22" s="19" t="s">
        <v>0</v>
      </c>
      <c r="W22" s="19"/>
      <c r="X22" s="35"/>
      <c r="Y22" s="32"/>
      <c r="Z22" s="32"/>
      <c r="AA22" s="30"/>
      <c r="AB22" s="30"/>
      <c r="AC22" s="13"/>
    </row>
    <row r="23" spans="1:29" ht="12.75">
      <c r="A23" s="31"/>
      <c r="B23" s="31" t="s">
        <v>0</v>
      </c>
      <c r="C23" s="29" t="s">
        <v>0</v>
      </c>
      <c r="D23" s="30"/>
      <c r="E23" s="19"/>
      <c r="F23" s="31"/>
      <c r="G23" s="31"/>
      <c r="H23" s="36"/>
      <c r="I23" s="36"/>
      <c r="J23" s="53"/>
      <c r="K23" s="36"/>
      <c r="L23" s="71" t="s">
        <v>100</v>
      </c>
      <c r="M23" s="53"/>
      <c r="N23" s="31"/>
      <c r="O23" s="31"/>
      <c r="P23" s="36"/>
      <c r="Q23" s="31"/>
      <c r="R23" s="31"/>
      <c r="S23" s="19"/>
      <c r="T23" s="33"/>
      <c r="U23" s="34" t="s">
        <v>0</v>
      </c>
      <c r="V23" s="31" t="s">
        <v>0</v>
      </c>
      <c r="W23" s="31"/>
      <c r="X23" s="35"/>
      <c r="Y23" s="32"/>
      <c r="Z23" s="32"/>
      <c r="AA23" s="30"/>
      <c r="AB23" s="30"/>
      <c r="AC23" s="13"/>
    </row>
    <row r="24" spans="1:29" ht="13.5" thickBot="1">
      <c r="A24" s="19"/>
      <c r="B24" s="19" t="s">
        <v>0</v>
      </c>
      <c r="C24" s="29" t="s">
        <v>0</v>
      </c>
      <c r="D24" s="31"/>
      <c r="E24" s="31"/>
      <c r="F24" s="31"/>
      <c r="G24" s="31"/>
      <c r="H24" s="36"/>
      <c r="I24" s="36"/>
      <c r="J24" s="53"/>
      <c r="K24" s="36"/>
      <c r="L24" s="36"/>
      <c r="M24" s="53"/>
      <c r="N24" s="36"/>
      <c r="O24" s="31"/>
      <c r="P24" s="36"/>
      <c r="Q24" s="31"/>
      <c r="R24" s="31"/>
      <c r="S24" s="19"/>
      <c r="T24" s="37"/>
      <c r="U24" s="34" t="s">
        <v>0</v>
      </c>
      <c r="V24" s="19" t="s">
        <v>0</v>
      </c>
      <c r="W24" s="19"/>
      <c r="X24" s="35"/>
      <c r="Y24" s="32"/>
      <c r="Z24" s="32"/>
      <c r="AA24" s="30"/>
      <c r="AB24" s="30"/>
      <c r="AC24" s="13"/>
    </row>
    <row r="25" spans="1:29" ht="13.5" thickBot="1">
      <c r="A25" s="31">
        <v>5</v>
      </c>
      <c r="B25" s="38">
        <v>164</v>
      </c>
      <c r="C25" s="65" t="s">
        <v>30</v>
      </c>
      <c r="D25" s="40"/>
      <c r="E25" s="41"/>
      <c r="F25" s="42"/>
      <c r="G25" s="42"/>
      <c r="H25" s="36"/>
      <c r="I25" s="36"/>
      <c r="J25" s="53"/>
      <c r="K25" s="36"/>
      <c r="L25" s="36"/>
      <c r="M25" s="53"/>
      <c r="N25" s="36"/>
      <c r="O25" s="31"/>
      <c r="P25" s="31"/>
      <c r="Q25" s="42"/>
      <c r="R25" s="42"/>
      <c r="S25" s="41"/>
      <c r="T25" s="43"/>
      <c r="U25" s="44" t="s">
        <v>31</v>
      </c>
      <c r="V25" s="38">
        <v>116</v>
      </c>
      <c r="W25" s="31">
        <v>6</v>
      </c>
      <c r="X25" s="35"/>
      <c r="Y25" s="32"/>
      <c r="Z25" s="32"/>
      <c r="AA25" s="30"/>
      <c r="AB25" s="30"/>
      <c r="AC25" s="13"/>
    </row>
    <row r="26" spans="1:29" ht="13.5" thickBot="1">
      <c r="A26" s="19"/>
      <c r="B26" s="19" t="s">
        <v>0</v>
      </c>
      <c r="C26" s="29" t="s">
        <v>0</v>
      </c>
      <c r="D26" s="31"/>
      <c r="E26" s="31"/>
      <c r="F26" s="31"/>
      <c r="G26" s="47"/>
      <c r="H26" s="46">
        <f>B25</f>
        <v>164</v>
      </c>
      <c r="I26" s="31"/>
      <c r="J26" s="53"/>
      <c r="K26" s="36"/>
      <c r="L26" s="36"/>
      <c r="M26" s="53"/>
      <c r="N26" s="36"/>
      <c r="O26" s="47"/>
      <c r="P26" s="38">
        <f>V25</f>
        <v>116</v>
      </c>
      <c r="Q26" s="31"/>
      <c r="R26" s="31"/>
      <c r="S26" s="19"/>
      <c r="T26" s="37"/>
      <c r="U26" s="34" t="s">
        <v>0</v>
      </c>
      <c r="V26" s="19" t="s">
        <v>0</v>
      </c>
      <c r="W26" s="19"/>
      <c r="X26" s="35"/>
      <c r="Y26" s="32"/>
      <c r="Z26" s="32"/>
      <c r="AA26" s="30"/>
      <c r="AB26" s="30"/>
      <c r="AC26" s="13"/>
    </row>
    <row r="27" spans="1:29" ht="12.75">
      <c r="A27" s="31"/>
      <c r="B27" s="31" t="s">
        <v>0</v>
      </c>
      <c r="C27" s="29" t="s">
        <v>0</v>
      </c>
      <c r="D27" s="30"/>
      <c r="E27" s="19"/>
      <c r="F27" s="31"/>
      <c r="G27" s="31"/>
      <c r="H27" s="45"/>
      <c r="I27" s="31"/>
      <c r="J27" s="53"/>
      <c r="K27" s="36"/>
      <c r="L27" s="36"/>
      <c r="M27" s="53"/>
      <c r="N27" s="31"/>
      <c r="O27" s="47"/>
      <c r="P27" s="54"/>
      <c r="Q27" s="31"/>
      <c r="R27" s="31"/>
      <c r="S27" s="19"/>
      <c r="T27" s="33"/>
      <c r="U27" s="34" t="s">
        <v>0</v>
      </c>
      <c r="V27" s="31" t="s">
        <v>0</v>
      </c>
      <c r="W27" s="31"/>
      <c r="X27" s="35"/>
      <c r="Y27" s="32"/>
      <c r="Z27" s="32"/>
      <c r="AA27" s="30"/>
      <c r="AB27" s="30"/>
      <c r="AC27" s="13"/>
    </row>
    <row r="28" spans="1:29" ht="12.75">
      <c r="A28" s="19"/>
      <c r="B28" s="19" t="s">
        <v>0</v>
      </c>
      <c r="C28" s="29" t="s">
        <v>0</v>
      </c>
      <c r="D28" s="31"/>
      <c r="E28" s="31"/>
      <c r="F28" s="31"/>
      <c r="G28" s="31"/>
      <c r="H28" s="47"/>
      <c r="I28" s="31"/>
      <c r="J28" s="53"/>
      <c r="K28" s="36"/>
      <c r="L28" s="36"/>
      <c r="M28" s="53"/>
      <c r="N28" s="31"/>
      <c r="O28" s="47"/>
      <c r="P28" s="36"/>
      <c r="Q28" s="31"/>
      <c r="R28" s="31"/>
      <c r="S28" s="19"/>
      <c r="T28" s="37"/>
      <c r="U28" s="34" t="s">
        <v>0</v>
      </c>
      <c r="V28" s="19" t="s">
        <v>0</v>
      </c>
      <c r="W28" s="19"/>
      <c r="X28" s="35"/>
      <c r="Y28" s="32"/>
      <c r="Z28" s="32"/>
      <c r="AA28" s="30"/>
      <c r="AB28" s="30"/>
      <c r="AC28" s="13"/>
    </row>
    <row r="29" spans="1:29" ht="13.5" thickBot="1">
      <c r="A29" s="31"/>
      <c r="B29" s="31" t="s">
        <v>0</v>
      </c>
      <c r="C29" s="29" t="s">
        <v>0</v>
      </c>
      <c r="D29" s="30"/>
      <c r="E29" s="19"/>
      <c r="F29" s="31"/>
      <c r="G29" s="31"/>
      <c r="H29" s="47"/>
      <c r="I29" s="31"/>
      <c r="J29" s="53"/>
      <c r="K29" s="36"/>
      <c r="L29" s="36"/>
      <c r="M29" s="53"/>
      <c r="N29" s="31"/>
      <c r="O29" s="66"/>
      <c r="P29" s="36"/>
      <c r="Q29" s="31"/>
      <c r="R29" s="31"/>
      <c r="S29" s="19"/>
      <c r="T29" s="33"/>
      <c r="U29" s="34" t="s">
        <v>0</v>
      </c>
      <c r="V29" s="31" t="s">
        <v>0</v>
      </c>
      <c r="W29" s="31"/>
      <c r="X29" s="35"/>
      <c r="Y29" s="32"/>
      <c r="Z29" s="32"/>
      <c r="AA29" s="30"/>
      <c r="AB29" s="30"/>
      <c r="AC29" s="13"/>
    </row>
    <row r="30" spans="1:29" ht="13.5" thickBot="1">
      <c r="A30" s="19"/>
      <c r="B30" s="32" t="s">
        <v>0</v>
      </c>
      <c r="C30" s="49" t="s">
        <v>0</v>
      </c>
      <c r="D30" s="31"/>
      <c r="E30" s="31"/>
      <c r="F30" s="36"/>
      <c r="G30" s="36"/>
      <c r="H30" s="71" t="s">
        <v>92</v>
      </c>
      <c r="I30" s="50">
        <v>202</v>
      </c>
      <c r="J30" s="57">
        <v>154</v>
      </c>
      <c r="K30" s="36"/>
      <c r="L30" s="31"/>
      <c r="M30" s="53"/>
      <c r="N30" s="67">
        <v>208</v>
      </c>
      <c r="O30" s="50">
        <v>204</v>
      </c>
      <c r="P30" s="71" t="s">
        <v>94</v>
      </c>
      <c r="Q30" s="31"/>
      <c r="R30" s="31"/>
      <c r="S30" s="19"/>
      <c r="T30" s="37"/>
      <c r="U30" s="34" t="s">
        <v>0</v>
      </c>
      <c r="V30" s="19" t="s">
        <v>0</v>
      </c>
      <c r="W30" s="19"/>
      <c r="X30" s="35"/>
      <c r="Y30" s="32"/>
      <c r="Z30" s="32"/>
      <c r="AA30" s="30"/>
      <c r="AB30" s="30"/>
      <c r="AC30" s="13"/>
    </row>
    <row r="31" spans="1:29" ht="12.75">
      <c r="A31" s="31"/>
      <c r="B31" s="31" t="s">
        <v>0</v>
      </c>
      <c r="C31" s="29" t="s">
        <v>0</v>
      </c>
      <c r="D31" s="30"/>
      <c r="E31" s="19"/>
      <c r="F31" s="31"/>
      <c r="G31" s="31"/>
      <c r="H31" s="53"/>
      <c r="I31" s="31"/>
      <c r="J31" s="36"/>
      <c r="K31" s="36"/>
      <c r="L31" s="36"/>
      <c r="M31" s="36"/>
      <c r="N31" s="68"/>
      <c r="O31" s="53"/>
      <c r="P31" s="36"/>
      <c r="Q31" s="31"/>
      <c r="R31" s="31"/>
      <c r="S31" s="19"/>
      <c r="T31" s="33"/>
      <c r="U31" s="34" t="s">
        <v>0</v>
      </c>
      <c r="V31" s="31" t="s">
        <v>0</v>
      </c>
      <c r="W31" s="31"/>
      <c r="X31" s="35"/>
      <c r="Y31" s="32"/>
      <c r="Z31" s="32"/>
      <c r="AA31" s="30"/>
      <c r="AB31" s="30"/>
      <c r="AC31" s="13"/>
    </row>
    <row r="32" spans="1:29" ht="12.75">
      <c r="A32" s="19"/>
      <c r="B32" s="19" t="s">
        <v>0</v>
      </c>
      <c r="C32" s="29" t="s">
        <v>0</v>
      </c>
      <c r="D32" s="31"/>
      <c r="E32" s="31"/>
      <c r="F32" s="31"/>
      <c r="G32" s="31"/>
      <c r="H32" s="53"/>
      <c r="I32" s="31"/>
      <c r="J32" s="36"/>
      <c r="K32" s="36"/>
      <c r="L32" s="36"/>
      <c r="M32" s="36"/>
      <c r="N32" s="31"/>
      <c r="O32" s="53"/>
      <c r="P32" s="36"/>
      <c r="Q32" s="31"/>
      <c r="R32" s="31"/>
      <c r="S32" s="19"/>
      <c r="T32" s="37"/>
      <c r="U32" s="34" t="s">
        <v>0</v>
      </c>
      <c r="V32" s="19" t="s">
        <v>0</v>
      </c>
      <c r="W32" s="19"/>
      <c r="X32" s="35"/>
      <c r="Y32" s="32"/>
      <c r="Z32" s="32"/>
      <c r="AA32" s="30"/>
      <c r="AB32" s="30"/>
      <c r="AC32" s="13"/>
    </row>
    <row r="33" spans="1:29" ht="13.5" thickBot="1">
      <c r="A33" s="31"/>
      <c r="B33" s="31" t="s">
        <v>0</v>
      </c>
      <c r="C33" s="29" t="s">
        <v>0</v>
      </c>
      <c r="D33" s="30"/>
      <c r="E33" s="19"/>
      <c r="F33" s="31"/>
      <c r="G33" s="31"/>
      <c r="H33" s="56"/>
      <c r="I33" s="31"/>
      <c r="J33" s="36"/>
      <c r="K33" s="36"/>
      <c r="L33" s="36"/>
      <c r="M33" s="36"/>
      <c r="N33" s="31"/>
      <c r="O33" s="53"/>
      <c r="P33" s="31"/>
      <c r="Q33" s="31"/>
      <c r="R33" s="31"/>
      <c r="S33" s="19"/>
      <c r="T33" s="33"/>
      <c r="U33" s="34" t="s">
        <v>0</v>
      </c>
      <c r="V33" s="31" t="s">
        <v>0</v>
      </c>
      <c r="W33" s="31"/>
      <c r="X33" s="35"/>
      <c r="Y33" s="32"/>
      <c r="Z33" s="32"/>
      <c r="AA33" s="30"/>
      <c r="AB33" s="30"/>
      <c r="AC33" s="13"/>
    </row>
    <row r="34" spans="1:29" ht="13.5" thickBot="1">
      <c r="A34" s="19"/>
      <c r="B34" s="58" t="s">
        <v>0</v>
      </c>
      <c r="C34" s="59" t="s">
        <v>0</v>
      </c>
      <c r="D34" s="60"/>
      <c r="E34" s="60"/>
      <c r="F34" s="60"/>
      <c r="G34" s="56"/>
      <c r="H34" s="57">
        <f>B35</f>
        <v>154</v>
      </c>
      <c r="I34" s="31"/>
      <c r="J34" s="36"/>
      <c r="K34" s="36"/>
      <c r="L34" s="36"/>
      <c r="M34" s="36"/>
      <c r="N34" s="36"/>
      <c r="O34" s="53"/>
      <c r="P34" s="61">
        <f>V35</f>
        <v>208</v>
      </c>
      <c r="Q34" s="69"/>
      <c r="R34" s="60"/>
      <c r="S34" s="58"/>
      <c r="T34" s="62"/>
      <c r="U34" s="63" t="s">
        <v>0</v>
      </c>
      <c r="V34" s="58" t="s">
        <v>0</v>
      </c>
      <c r="W34" s="19"/>
      <c r="X34" s="35"/>
      <c r="Y34" s="32"/>
      <c r="Z34" s="32"/>
      <c r="AA34" s="30"/>
      <c r="AB34" s="30"/>
      <c r="AC34" s="13"/>
    </row>
    <row r="35" spans="1:29" ht="13.5" thickBot="1">
      <c r="A35" s="31">
        <v>4</v>
      </c>
      <c r="B35" s="61">
        <v>154</v>
      </c>
      <c r="C35" s="29" t="s">
        <v>32</v>
      </c>
      <c r="D35" s="30"/>
      <c r="E35" s="19"/>
      <c r="F35" s="31"/>
      <c r="G35" s="31"/>
      <c r="H35" s="31"/>
      <c r="I35" s="31"/>
      <c r="J35" s="36"/>
      <c r="K35" s="36"/>
      <c r="L35" s="36"/>
      <c r="M35" s="36"/>
      <c r="N35" s="36"/>
      <c r="O35" s="31"/>
      <c r="P35" s="68"/>
      <c r="Q35" s="31"/>
      <c r="R35" s="31"/>
      <c r="S35" s="19"/>
      <c r="T35" s="33"/>
      <c r="U35" s="34" t="s">
        <v>33</v>
      </c>
      <c r="V35" s="61">
        <v>208</v>
      </c>
      <c r="W35" s="31">
        <v>3</v>
      </c>
      <c r="X35" s="35"/>
      <c r="Y35" s="32"/>
      <c r="Z35" s="32"/>
      <c r="AA35" s="30"/>
      <c r="AB35" s="30"/>
      <c r="AC35" s="13"/>
    </row>
    <row r="36" spans="1:29" ht="12.75">
      <c r="A36" s="19"/>
      <c r="B36" s="19" t="s">
        <v>0</v>
      </c>
      <c r="C36" s="29" t="s">
        <v>0</v>
      </c>
      <c r="D36" s="31"/>
      <c r="E36" s="31"/>
      <c r="F36" s="31"/>
      <c r="G36" s="31"/>
      <c r="H36" s="36"/>
      <c r="I36" s="36"/>
      <c r="J36" s="36"/>
      <c r="K36" s="36"/>
      <c r="L36" s="36"/>
      <c r="M36" s="36"/>
      <c r="N36" s="36"/>
      <c r="O36" s="31"/>
      <c r="P36" s="36"/>
      <c r="Q36" s="31"/>
      <c r="R36" s="31"/>
      <c r="S36" s="19"/>
      <c r="T36" s="37"/>
      <c r="U36" s="34" t="s">
        <v>0</v>
      </c>
      <c r="V36" s="19" t="s">
        <v>0</v>
      </c>
      <c r="W36" s="19"/>
      <c r="X36" s="35"/>
      <c r="Y36" s="32"/>
      <c r="Z36" s="32"/>
      <c r="AA36" s="30"/>
      <c r="AB36" s="30"/>
      <c r="AC36" s="13"/>
    </row>
    <row r="37" spans="1:29" ht="12.75">
      <c r="A37" s="31"/>
      <c r="B37" s="31" t="s">
        <v>0</v>
      </c>
      <c r="C37" s="29" t="s">
        <v>0</v>
      </c>
      <c r="D37" s="30"/>
      <c r="E37" s="19"/>
      <c r="F37" s="31"/>
      <c r="G37" s="31"/>
      <c r="H37" s="36"/>
      <c r="I37" s="36"/>
      <c r="J37" s="36"/>
      <c r="K37" s="36"/>
      <c r="L37" s="36">
        <v>7</v>
      </c>
      <c r="M37" s="36"/>
      <c r="N37" s="36"/>
      <c r="O37" s="36"/>
      <c r="P37" s="36"/>
      <c r="Q37" s="31"/>
      <c r="R37" s="31"/>
      <c r="S37" s="31"/>
      <c r="T37" s="33"/>
      <c r="U37" s="34" t="s">
        <v>0</v>
      </c>
      <c r="V37" s="31" t="s">
        <v>0</v>
      </c>
      <c r="W37" s="31"/>
      <c r="X37" s="35"/>
      <c r="Y37" s="32"/>
      <c r="Z37" s="32"/>
      <c r="AA37" s="30"/>
      <c r="AB37" s="30"/>
      <c r="AC37" s="13"/>
    </row>
    <row r="38" spans="1:29" ht="12.75">
      <c r="A38" s="19"/>
      <c r="B38" s="32"/>
      <c r="C38" s="49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0"/>
      <c r="U38" s="52"/>
      <c r="V38" s="32"/>
      <c r="W38" s="19"/>
      <c r="X38" s="35"/>
      <c r="Y38" s="32"/>
      <c r="Z38" s="32"/>
      <c r="AA38" s="30"/>
      <c r="AB38" s="30"/>
      <c r="AC38" s="13"/>
    </row>
  </sheetData>
  <sheetProtection/>
  <protectedRanges>
    <protectedRange sqref="AC7:AC38" name="Zakres4"/>
    <protectedRange sqref="B7:C37" name="Zakres1"/>
    <protectedRange sqref="G7:G38" name="Zakres2"/>
    <protectedRange sqref="B6:C6" name="Zakres1_1"/>
  </protectedRanges>
  <printOptions horizontalCentered="1"/>
  <pageMargins left="0.393700787401575" right="0.393700787401575" top="0.393700787401575" bottom="0.393700787401575" header="0" footer="0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8"/>
  <sheetViews>
    <sheetView zoomScale="70" zoomScaleNormal="70" workbookViewId="0" topLeftCell="A1">
      <selection activeCell="M19" sqref="M19"/>
    </sheetView>
  </sheetViews>
  <sheetFormatPr defaultColWidth="9.140625" defaultRowHeight="12.75"/>
  <cols>
    <col min="1" max="2" width="5.00390625" style="0" customWidth="1"/>
    <col min="3" max="4" width="14.7109375" style="0" customWidth="1"/>
    <col min="5" max="19" width="5.00390625" style="0" customWidth="1"/>
    <col min="20" max="21" width="14.7109375" style="0" customWidth="1"/>
    <col min="22" max="25" width="5.00390625" style="0" customWidth="1"/>
    <col min="26" max="27" width="18.7109375" style="0" customWidth="1"/>
  </cols>
  <sheetData>
    <row r="1" spans="1:22" ht="33.75">
      <c r="A1" s="1"/>
      <c r="B1" s="2"/>
      <c r="C1" s="3"/>
      <c r="D1" s="4"/>
      <c r="E1" s="5"/>
      <c r="F1" s="2"/>
      <c r="G1" s="1"/>
      <c r="H1" s="4"/>
      <c r="I1" s="6"/>
      <c r="J1" s="4"/>
      <c r="K1" s="7"/>
      <c r="L1" s="8" t="str">
        <f>'[1]ustawienia'!C4</f>
        <v>OOM </v>
      </c>
      <c r="M1" s="7"/>
      <c r="N1" s="4"/>
      <c r="O1" s="7"/>
      <c r="P1" s="4"/>
      <c r="Q1" s="4"/>
      <c r="R1" s="2"/>
      <c r="S1" s="4"/>
      <c r="T1" s="4"/>
      <c r="U1" s="9"/>
      <c r="V1" s="4"/>
    </row>
    <row r="2" spans="1:22" ht="12.75">
      <c r="A2" s="1"/>
      <c r="B2" s="2"/>
      <c r="C2" s="10" t="str">
        <f>'[1]ustawienia'!C2</f>
        <v>Opracował: Michał Poniewierski</v>
      </c>
      <c r="D2" s="1"/>
      <c r="E2" s="5"/>
      <c r="F2" s="2"/>
      <c r="G2" s="1"/>
      <c r="H2" s="4"/>
      <c r="I2" s="6"/>
      <c r="J2" s="4"/>
      <c r="K2" s="7"/>
      <c r="L2" s="4"/>
      <c r="M2" s="7"/>
      <c r="N2" s="4"/>
      <c r="O2" s="7"/>
      <c r="P2" s="4"/>
      <c r="Q2" s="4"/>
      <c r="R2" s="4"/>
      <c r="S2" s="4"/>
      <c r="T2" s="4"/>
      <c r="U2" s="9"/>
      <c r="V2" s="4"/>
    </row>
    <row r="3" spans="1:22" ht="27.75">
      <c r="A3" s="1"/>
      <c r="B3" s="2"/>
      <c r="C3" s="11"/>
      <c r="D3" s="1"/>
      <c r="E3" s="5"/>
      <c r="F3" s="2"/>
      <c r="G3" s="1"/>
      <c r="H3" s="4"/>
      <c r="I3" s="6"/>
      <c r="J3" s="4"/>
      <c r="K3" s="7"/>
      <c r="L3" s="12" t="str">
        <f>'[1]ustawienia'!C6</f>
        <v>12-13 maj 2007 Opole</v>
      </c>
      <c r="M3" s="7"/>
      <c r="N3" s="4"/>
      <c r="O3" s="7"/>
      <c r="P3" s="4"/>
      <c r="Q3" s="4"/>
      <c r="R3" s="2"/>
      <c r="S3" s="4"/>
      <c r="T3" s="4"/>
      <c r="U3" s="9"/>
      <c r="V3" s="4"/>
    </row>
    <row r="4" spans="1:22" ht="12.75">
      <c r="A4" s="1"/>
      <c r="B4" s="2"/>
      <c r="C4" s="11"/>
      <c r="D4" s="1"/>
      <c r="E4" s="5"/>
      <c r="F4" s="2"/>
      <c r="G4" s="1"/>
      <c r="H4" s="4"/>
      <c r="I4" s="6"/>
      <c r="J4" s="4"/>
      <c r="K4" s="7"/>
      <c r="L4" s="4"/>
      <c r="M4" s="7"/>
      <c r="N4" s="4"/>
      <c r="O4" s="7"/>
      <c r="P4" s="4"/>
      <c r="Q4" s="4"/>
      <c r="R4" s="4"/>
      <c r="S4" s="4"/>
      <c r="T4" s="4"/>
      <c r="U4" s="9"/>
      <c r="V4" s="4"/>
    </row>
    <row r="5" spans="1:29" ht="12.75">
      <c r="A5" s="13"/>
      <c r="B5" s="14"/>
      <c r="C5" s="15"/>
      <c r="D5" s="13"/>
      <c r="E5" s="16"/>
      <c r="F5" s="17"/>
      <c r="G5" s="4"/>
      <c r="H5" s="4"/>
      <c r="I5" s="6"/>
      <c r="J5" s="4"/>
      <c r="K5" s="7"/>
      <c r="L5" s="4"/>
      <c r="M5" s="7"/>
      <c r="N5" s="4"/>
      <c r="O5" s="7"/>
      <c r="P5" s="4"/>
      <c r="Q5" s="4"/>
      <c r="R5" s="4"/>
      <c r="S5" s="4"/>
      <c r="T5" s="4"/>
      <c r="U5" s="9"/>
      <c r="V5" s="4"/>
      <c r="W5" s="18"/>
      <c r="X5" s="18"/>
      <c r="Y5" s="18"/>
      <c r="Z5" s="18"/>
      <c r="AA5" s="18"/>
      <c r="AB5" s="18"/>
      <c r="AC5" s="18"/>
    </row>
    <row r="6" spans="1:29" ht="23.25">
      <c r="A6" s="19"/>
      <c r="B6" s="20"/>
      <c r="C6" s="20"/>
      <c r="D6" s="21"/>
      <c r="E6" s="22"/>
      <c r="F6" s="23"/>
      <c r="G6" s="4"/>
      <c r="H6" s="4"/>
      <c r="I6" s="24"/>
      <c r="J6" s="25"/>
      <c r="K6" s="26"/>
      <c r="L6" s="27" t="s">
        <v>25</v>
      </c>
      <c r="M6" s="26"/>
      <c r="N6" s="25"/>
      <c r="O6" s="26"/>
      <c r="P6" s="25"/>
      <c r="Q6" s="25"/>
      <c r="R6" s="23"/>
      <c r="S6" s="25"/>
      <c r="T6" s="25"/>
      <c r="U6" s="28"/>
      <c r="V6" s="25"/>
      <c r="W6" s="18"/>
      <c r="X6" s="18"/>
      <c r="Y6" s="18"/>
      <c r="Z6" s="18"/>
      <c r="AA6" s="18"/>
      <c r="AB6" s="18"/>
      <c r="AC6" s="18"/>
    </row>
    <row r="7" spans="1:29" ht="12.75">
      <c r="A7" s="19"/>
      <c r="B7" s="19" t="s">
        <v>0</v>
      </c>
      <c r="C7" s="29" t="s">
        <v>0</v>
      </c>
      <c r="D7" s="30"/>
      <c r="E7" s="19"/>
      <c r="F7" s="31"/>
      <c r="G7" s="19"/>
      <c r="H7" s="32"/>
      <c r="I7" s="32"/>
      <c r="J7" s="32"/>
      <c r="K7" s="32"/>
      <c r="L7" s="32"/>
      <c r="M7" s="32"/>
      <c r="N7" s="32"/>
      <c r="O7" s="32"/>
      <c r="P7" s="32"/>
      <c r="Q7" s="19"/>
      <c r="R7" s="31"/>
      <c r="S7" s="31"/>
      <c r="T7" s="33"/>
      <c r="U7" s="34" t="s">
        <v>0</v>
      </c>
      <c r="V7" s="19" t="s">
        <v>0</v>
      </c>
      <c r="W7" s="19"/>
      <c r="X7" s="35"/>
      <c r="Y7" s="32">
        <v>1</v>
      </c>
      <c r="Z7" s="32">
        <f>IF(L19&lt;&gt;"",IF(L19=K22,K22,M22),"")</f>
        <v>286</v>
      </c>
      <c r="AA7" s="30" t="str">
        <f>IF((Z7)&lt;&gt;"",VLOOKUP(Z7,('[1]rejestracja'!$A$1:$F$596),5,TRUE),"")</f>
        <v>Guzowska Anna</v>
      </c>
      <c r="AB7" s="30" t="str">
        <f>IF((Z7)&lt;&gt;"",VLOOKUP(Z7,('[1]rejestracja'!$A$1:$D$596),4,TRUE),"")</f>
        <v>UKS VICTORIA MORĄG</v>
      </c>
      <c r="AC7" s="13">
        <f>'[1]ustawienia'!$G$2</f>
        <v>9</v>
      </c>
    </row>
    <row r="8" spans="1:29" ht="13.5" thickBot="1">
      <c r="A8" s="19"/>
      <c r="B8" s="19" t="s">
        <v>0</v>
      </c>
      <c r="C8" s="29" t="s">
        <v>0</v>
      </c>
      <c r="D8" s="31"/>
      <c r="E8" s="31"/>
      <c r="F8" s="31"/>
      <c r="G8" s="31"/>
      <c r="H8" s="36"/>
      <c r="I8" s="36"/>
      <c r="J8" s="36"/>
      <c r="K8" s="36"/>
      <c r="L8" s="36"/>
      <c r="M8" s="36"/>
      <c r="N8" s="36"/>
      <c r="O8" s="36"/>
      <c r="P8" s="36"/>
      <c r="Q8" s="31"/>
      <c r="R8" s="31"/>
      <c r="S8" s="19"/>
      <c r="T8" s="37"/>
      <c r="U8" s="34" t="s">
        <v>0</v>
      </c>
      <c r="V8" s="19" t="s">
        <v>0</v>
      </c>
      <c r="W8" s="19"/>
      <c r="X8" s="35"/>
      <c r="Y8" s="32">
        <v>2</v>
      </c>
      <c r="Z8" s="32">
        <f>IF(L19&lt;&gt;"",IF(L19&lt;&gt;K22,K22,M22),"")</f>
        <v>246</v>
      </c>
      <c r="AA8" s="30" t="str">
        <f>IF((Z8)&lt;&gt;"",VLOOKUP(Z8,('[1]rejestracja'!$A$1:$F$596),5,TRUE),"")</f>
        <v>Kuczkowska Agnieszka</v>
      </c>
      <c r="AB8" s="30" t="str">
        <f>IF((Z8)&lt;&gt;"",VLOOKUP(Z8,('[1]rejestracja'!$A$1:$D$596),4,TRUE),"")</f>
        <v>UKS Feniks Śrem</v>
      </c>
      <c r="AC8" s="13">
        <f>'[1]ustawienia'!$G$3</f>
        <v>7</v>
      </c>
    </row>
    <row r="9" spans="1:29" ht="13.5" thickBot="1">
      <c r="A9" s="31"/>
      <c r="B9" s="31" t="s">
        <v>0</v>
      </c>
      <c r="C9" s="29" t="s">
        <v>0</v>
      </c>
      <c r="D9" s="30"/>
      <c r="E9" s="19"/>
      <c r="F9" s="31"/>
      <c r="G9" s="31"/>
      <c r="H9" s="31"/>
      <c r="I9" s="36"/>
      <c r="J9" s="36"/>
      <c r="K9" s="36"/>
      <c r="L9" s="36"/>
      <c r="M9" s="36"/>
      <c r="N9" s="36"/>
      <c r="O9" s="36"/>
      <c r="P9" s="42"/>
      <c r="Q9" s="42"/>
      <c r="R9" s="42"/>
      <c r="S9" s="41"/>
      <c r="T9" s="43"/>
      <c r="U9" s="44" t="s">
        <v>18</v>
      </c>
      <c r="V9" s="38">
        <v>123</v>
      </c>
      <c r="W9" s="31">
        <v>2</v>
      </c>
      <c r="X9" s="35"/>
      <c r="Y9" s="32">
        <v>3</v>
      </c>
      <c r="Z9" s="32">
        <f>IF(M22&lt;&gt;"",IF(M22=N14,N30,N14),"")</f>
        <v>123</v>
      </c>
      <c r="AA9" s="30" t="str">
        <f>IF((Z9)&lt;&gt;"",VLOOKUP(Z9,('[1]rejestracja'!$A$1:$F$596),5,TRUE),"")</f>
        <v>Stawińska Natalia</v>
      </c>
      <c r="AB9" s="30" t="str">
        <f>IF((Z9)&lt;&gt;"",VLOOKUP(Z9,('[1]rejestracja'!$A$1:$D$596),4,TRUE),"")</f>
        <v>Bydgoski Klub Taekwondo</v>
      </c>
      <c r="AC9" s="13">
        <f>'[1]ustawienia'!$G$4</f>
        <v>5</v>
      </c>
    </row>
    <row r="10" spans="1:29" ht="13.5" thickBot="1">
      <c r="A10" s="19"/>
      <c r="B10" s="19" t="s">
        <v>0</v>
      </c>
      <c r="C10" s="29" t="s">
        <v>0</v>
      </c>
      <c r="D10" s="31"/>
      <c r="E10" s="31"/>
      <c r="F10" s="31"/>
      <c r="G10" s="31"/>
      <c r="H10" s="31"/>
      <c r="I10" s="31"/>
      <c r="J10" s="36"/>
      <c r="K10" s="36"/>
      <c r="L10" s="36"/>
      <c r="M10" s="31"/>
      <c r="N10" s="36"/>
      <c r="O10" s="36"/>
      <c r="P10" s="38">
        <f>V9</f>
        <v>123</v>
      </c>
      <c r="Q10" s="31"/>
      <c r="R10" s="31"/>
      <c r="S10" s="19"/>
      <c r="T10" s="37"/>
      <c r="U10" s="34" t="s">
        <v>0</v>
      </c>
      <c r="V10" s="19" t="s">
        <v>0</v>
      </c>
      <c r="W10" s="19"/>
      <c r="X10" s="35"/>
      <c r="Y10" s="32">
        <v>3</v>
      </c>
      <c r="Z10" s="32">
        <f>IF(K22&lt;&gt;"",IF(K22=J14,J30,J14),"")</f>
        <v>142</v>
      </c>
      <c r="AA10" s="30" t="str">
        <f>IF((Z10)&lt;&gt;"",VLOOKUP(Z10,('[1]rejestracja'!$A$1:$F$596),5,TRUE),"")</f>
        <v>Kokoszko Kornela</v>
      </c>
      <c r="AB10" s="30" t="str">
        <f>IF((Z10)&lt;&gt;"",VLOOKUP(Z10,('[1]rejestracja'!$A$1:$D$596),4,TRUE),"")</f>
        <v>Klub Sportów Walki Szczecinek</v>
      </c>
      <c r="AC10" s="13">
        <f>'[1]ustawienia'!$G$4</f>
        <v>5</v>
      </c>
    </row>
    <row r="11" spans="1:29" ht="12.75">
      <c r="A11" s="31"/>
      <c r="B11" s="31" t="s">
        <v>0</v>
      </c>
      <c r="C11" s="29" t="s">
        <v>0</v>
      </c>
      <c r="D11" s="30"/>
      <c r="E11" s="19"/>
      <c r="F11" s="31"/>
      <c r="G11" s="31"/>
      <c r="H11" s="31"/>
      <c r="I11" s="31"/>
      <c r="J11" s="36"/>
      <c r="K11" s="36"/>
      <c r="L11" s="36"/>
      <c r="M11" s="36"/>
      <c r="N11" s="31"/>
      <c r="O11" s="47"/>
      <c r="P11" s="48"/>
      <c r="Q11" s="31"/>
      <c r="R11" s="31"/>
      <c r="S11" s="19"/>
      <c r="T11" s="33"/>
      <c r="U11" s="34" t="s">
        <v>0</v>
      </c>
      <c r="V11" s="31" t="s">
        <v>0</v>
      </c>
      <c r="W11" s="31"/>
      <c r="X11" s="35"/>
      <c r="Y11" s="32">
        <v>5</v>
      </c>
      <c r="Z11" s="32">
        <f>IF(J30&lt;&gt;"",IF(J30&lt;&gt;H34,H34,H26),"")</f>
        <v>193</v>
      </c>
      <c r="AA11" s="30" t="str">
        <f>IF((Z11)&lt;&gt;"",VLOOKUP(Z11,('[1]rejestracja'!$A$1:$F$596),5,TRUE),"")</f>
        <v>Walkiewicz Paulina</v>
      </c>
      <c r="AB11" s="30" t="str">
        <f>IF((Z11)&lt;&gt;"",VLOOKUP(Z11,('[1]rejestracja'!$A$1:$D$596),4,TRUE),"")</f>
        <v>Nidzicki Klub Taekwondo Sportowego</v>
      </c>
      <c r="AC11" s="13">
        <f>'[1]ustawienia'!$G$5</f>
        <v>3</v>
      </c>
    </row>
    <row r="12" spans="1:29" ht="13.5" thickBot="1">
      <c r="A12" s="19"/>
      <c r="B12" s="19" t="s">
        <v>0</v>
      </c>
      <c r="C12" s="29" t="s">
        <v>0</v>
      </c>
      <c r="D12" s="31"/>
      <c r="E12" s="31"/>
      <c r="F12" s="31"/>
      <c r="G12" s="31"/>
      <c r="H12" s="31"/>
      <c r="I12" s="31"/>
      <c r="J12" s="36"/>
      <c r="K12" s="36"/>
      <c r="L12" s="36"/>
      <c r="M12" s="36"/>
      <c r="N12" s="31"/>
      <c r="O12" s="47"/>
      <c r="P12" s="36"/>
      <c r="Q12" s="31"/>
      <c r="R12" s="31"/>
      <c r="S12" s="19"/>
      <c r="T12" s="37"/>
      <c r="U12" s="34" t="s">
        <v>0</v>
      </c>
      <c r="V12" s="19" t="s">
        <v>0</v>
      </c>
      <c r="W12" s="19"/>
      <c r="X12" s="35"/>
      <c r="Y12" s="32">
        <v>5</v>
      </c>
      <c r="Z12" s="32">
        <f>IF(N30&lt;&gt;"",IF(N30&lt;&gt;P34,P34,P26),"")</f>
        <v>265</v>
      </c>
      <c r="AA12" s="30" t="str">
        <f>IF((Z12)&lt;&gt;"",VLOOKUP(Z12,('[1]rejestracja'!$A$1:$F$596),5,TRUE),"")</f>
        <v>Litwin Małgorzata</v>
      </c>
      <c r="AB12" s="30" t="str">
        <f>IF((Z12)&lt;&gt;"",VLOOKUP(Z12,('[1]rejestracja'!$A$1:$D$596),4,TRUE),"")</f>
        <v>UKS Sokół Kościan</v>
      </c>
      <c r="AC12" s="13">
        <f>'[1]ustawienia'!$G$5</f>
        <v>3</v>
      </c>
    </row>
    <row r="13" spans="1:29" ht="13.5" thickBot="1">
      <c r="A13" s="31">
        <v>1</v>
      </c>
      <c r="B13" s="38">
        <v>142</v>
      </c>
      <c r="C13" s="65" t="s">
        <v>19</v>
      </c>
      <c r="D13" s="40"/>
      <c r="E13" s="41"/>
      <c r="F13" s="42"/>
      <c r="G13" s="42"/>
      <c r="H13" s="42"/>
      <c r="I13" s="42"/>
      <c r="J13" s="36"/>
      <c r="K13" s="36"/>
      <c r="L13" s="36"/>
      <c r="M13" s="36"/>
      <c r="N13" s="31"/>
      <c r="O13" s="47"/>
      <c r="P13" s="36"/>
      <c r="Q13" s="31"/>
      <c r="R13" s="31"/>
      <c r="S13" s="19"/>
      <c r="T13" s="33"/>
      <c r="U13" s="34" t="s">
        <v>0</v>
      </c>
      <c r="V13" s="31" t="s">
        <v>0</v>
      </c>
      <c r="W13" s="31"/>
      <c r="X13" s="35"/>
      <c r="Y13" s="32">
        <v>5</v>
      </c>
      <c r="Z13" s="32">
        <f>IF(N14&lt;&gt;"",IF(N14&lt;&gt;P10,P10,P18),"")</f>
        <v>191</v>
      </c>
      <c r="AA13" s="30" t="str">
        <f>IF((Z13)&lt;&gt;"",VLOOKUP(Z13,('[1]rejestracja'!$A$1:$F$596),5,TRUE),"")</f>
        <v>Seroczyńska Beata</v>
      </c>
      <c r="AB13" s="30" t="str">
        <f>IF((Z13)&lt;&gt;"",VLOOKUP(Z13,('[1]rejestracja'!$A$1:$D$596),4,TRUE),"")</f>
        <v>Nidzicki Klub Taekwondo Sportowego</v>
      </c>
      <c r="AC13" s="13">
        <f>'[1]ustawienia'!$G$5</f>
        <v>3</v>
      </c>
    </row>
    <row r="14" spans="1:29" ht="13.5" thickBot="1">
      <c r="A14" s="19"/>
      <c r="B14" s="19" t="s">
        <v>0</v>
      </c>
      <c r="C14" s="29" t="s">
        <v>0</v>
      </c>
      <c r="D14" s="31"/>
      <c r="E14" s="31"/>
      <c r="F14" s="31"/>
      <c r="G14" s="31"/>
      <c r="H14" s="31"/>
      <c r="I14" s="47"/>
      <c r="J14" s="46">
        <f>B13</f>
        <v>142</v>
      </c>
      <c r="K14" s="36"/>
      <c r="L14" s="36"/>
      <c r="M14" s="36"/>
      <c r="N14" s="51">
        <v>123</v>
      </c>
      <c r="O14" s="50">
        <v>105</v>
      </c>
      <c r="P14" s="71" t="s">
        <v>86</v>
      </c>
      <c r="Q14" s="31"/>
      <c r="R14" s="31"/>
      <c r="S14" s="19"/>
      <c r="T14" s="37"/>
      <c r="U14" s="34" t="s">
        <v>0</v>
      </c>
      <c r="V14" s="19" t="s">
        <v>0</v>
      </c>
      <c r="W14" s="19"/>
      <c r="X14" s="35"/>
      <c r="Y14" s="32"/>
      <c r="Z14" s="32"/>
      <c r="AA14" s="30"/>
      <c r="AB14" s="30"/>
      <c r="AC14" s="13"/>
    </row>
    <row r="15" spans="1:29" ht="12.75">
      <c r="A15" s="31"/>
      <c r="B15" s="31" t="s">
        <v>0</v>
      </c>
      <c r="C15" s="29" t="s">
        <v>0</v>
      </c>
      <c r="D15" s="30"/>
      <c r="E15" s="19"/>
      <c r="F15" s="31"/>
      <c r="G15" s="31"/>
      <c r="H15" s="31"/>
      <c r="I15" s="31"/>
      <c r="J15" s="47"/>
      <c r="K15" s="36"/>
      <c r="L15" s="36"/>
      <c r="M15" s="47"/>
      <c r="N15" s="48"/>
      <c r="O15" s="53"/>
      <c r="P15" s="36"/>
      <c r="Q15" s="31"/>
      <c r="R15" s="31"/>
      <c r="S15" s="19"/>
      <c r="T15" s="33"/>
      <c r="U15" s="34" t="s">
        <v>0</v>
      </c>
      <c r="V15" s="31" t="s">
        <v>0</v>
      </c>
      <c r="W15" s="31"/>
      <c r="X15" s="35"/>
      <c r="Y15" s="32"/>
      <c r="Z15" s="32"/>
      <c r="AA15" s="30"/>
      <c r="AB15" s="30"/>
      <c r="AC15" s="13"/>
    </row>
    <row r="16" spans="1:29" ht="12.75">
      <c r="A16" s="19"/>
      <c r="B16" s="19" t="s">
        <v>0</v>
      </c>
      <c r="C16" s="29" t="s">
        <v>0</v>
      </c>
      <c r="D16" s="31"/>
      <c r="E16" s="31"/>
      <c r="F16" s="31"/>
      <c r="G16" s="31"/>
      <c r="H16" s="31"/>
      <c r="I16" s="31"/>
      <c r="J16" s="47"/>
      <c r="K16" s="36"/>
      <c r="L16" s="36"/>
      <c r="M16" s="47"/>
      <c r="N16" s="55"/>
      <c r="O16" s="53"/>
      <c r="P16" s="36"/>
      <c r="Q16" s="31"/>
      <c r="R16" s="31"/>
      <c r="S16" s="19"/>
      <c r="T16" s="37"/>
      <c r="U16" s="34" t="s">
        <v>0</v>
      </c>
      <c r="V16" s="19" t="s">
        <v>0</v>
      </c>
      <c r="W16" s="19"/>
      <c r="X16" s="35"/>
      <c r="Y16" s="32"/>
      <c r="Z16" s="32"/>
      <c r="AA16" s="30"/>
      <c r="AB16" s="30"/>
      <c r="AC16" s="13"/>
    </row>
    <row r="17" spans="1:29" ht="13.5" thickBot="1">
      <c r="A17" s="31"/>
      <c r="B17" s="31" t="s">
        <v>0</v>
      </c>
      <c r="C17" s="29" t="s">
        <v>0</v>
      </c>
      <c r="D17" s="30"/>
      <c r="E17" s="19"/>
      <c r="F17" s="31"/>
      <c r="G17" s="31"/>
      <c r="H17" s="31"/>
      <c r="I17" s="31"/>
      <c r="J17" s="47"/>
      <c r="K17" s="36"/>
      <c r="L17" s="36"/>
      <c r="M17" s="47"/>
      <c r="N17" s="55"/>
      <c r="O17" s="53"/>
      <c r="P17" s="31"/>
      <c r="Q17" s="31"/>
      <c r="R17" s="31"/>
      <c r="S17" s="19"/>
      <c r="T17" s="33"/>
      <c r="U17" s="34" t="s">
        <v>0</v>
      </c>
      <c r="V17" s="31" t="s">
        <v>0</v>
      </c>
      <c r="W17" s="31"/>
      <c r="X17" s="35"/>
      <c r="Y17" s="32"/>
      <c r="Z17" s="32"/>
      <c r="AA17" s="30"/>
      <c r="AB17" s="30"/>
      <c r="AC17" s="13"/>
    </row>
    <row r="18" spans="1:29" ht="13.5" thickBot="1">
      <c r="A18" s="19"/>
      <c r="B18" s="19" t="s">
        <v>0</v>
      </c>
      <c r="C18" s="29" t="s">
        <v>0</v>
      </c>
      <c r="D18" s="31"/>
      <c r="E18" s="31"/>
      <c r="F18" s="31"/>
      <c r="G18" s="31"/>
      <c r="H18" s="31"/>
      <c r="I18" s="31"/>
      <c r="J18" s="47"/>
      <c r="K18" s="36"/>
      <c r="L18" s="36" t="s">
        <v>1</v>
      </c>
      <c r="M18" s="47"/>
      <c r="N18" s="36"/>
      <c r="O18" s="53"/>
      <c r="P18" s="61">
        <f>V19</f>
        <v>191</v>
      </c>
      <c r="Q18" s="69"/>
      <c r="R18" s="60"/>
      <c r="S18" s="58"/>
      <c r="T18" s="62"/>
      <c r="U18" s="63" t="s">
        <v>0</v>
      </c>
      <c r="V18" s="58" t="s">
        <v>0</v>
      </c>
      <c r="W18" s="19"/>
      <c r="X18" s="35"/>
      <c r="Y18" s="32"/>
      <c r="Z18" s="32"/>
      <c r="AA18" s="30"/>
      <c r="AB18" s="30"/>
      <c r="AC18" s="13"/>
    </row>
    <row r="19" spans="1:29" ht="13.5" thickBot="1">
      <c r="A19" s="31"/>
      <c r="B19" s="31" t="s">
        <v>0</v>
      </c>
      <c r="C19" s="29" t="s">
        <v>0</v>
      </c>
      <c r="D19" s="30"/>
      <c r="E19" s="19"/>
      <c r="F19" s="31"/>
      <c r="G19" s="31"/>
      <c r="H19" s="31"/>
      <c r="I19" s="31"/>
      <c r="J19" s="47"/>
      <c r="K19" s="36"/>
      <c r="L19" s="50">
        <v>286</v>
      </c>
      <c r="M19" s="47"/>
      <c r="N19" s="36"/>
      <c r="O19" s="31"/>
      <c r="P19" s="31"/>
      <c r="Q19" s="31"/>
      <c r="R19" s="31"/>
      <c r="S19" s="19"/>
      <c r="T19" s="33"/>
      <c r="U19" s="34" t="s">
        <v>20</v>
      </c>
      <c r="V19" s="61">
        <v>191</v>
      </c>
      <c r="W19" s="31">
        <v>7</v>
      </c>
      <c r="X19" s="35"/>
      <c r="Y19" s="32"/>
      <c r="Z19" s="32"/>
      <c r="AA19" s="30"/>
      <c r="AB19" s="30"/>
      <c r="AC19" s="13"/>
    </row>
    <row r="20" spans="1:29" ht="12.75">
      <c r="A20" s="19"/>
      <c r="B20" s="19" t="s">
        <v>0</v>
      </c>
      <c r="C20" s="29" t="s">
        <v>0</v>
      </c>
      <c r="D20" s="31"/>
      <c r="E20" s="31"/>
      <c r="F20" s="31"/>
      <c r="G20" s="31"/>
      <c r="H20" s="31"/>
      <c r="I20" s="31"/>
      <c r="J20" s="47"/>
      <c r="K20" s="36"/>
      <c r="L20" s="36"/>
      <c r="M20" s="47"/>
      <c r="N20" s="36"/>
      <c r="O20" s="31"/>
      <c r="P20" s="36"/>
      <c r="Q20" s="31"/>
      <c r="R20" s="31"/>
      <c r="S20" s="19"/>
      <c r="T20" s="37"/>
      <c r="U20" s="34" t="s">
        <v>0</v>
      </c>
      <c r="V20" s="19" t="s">
        <v>0</v>
      </c>
      <c r="W20" s="19"/>
      <c r="X20" s="35"/>
      <c r="Y20" s="32"/>
      <c r="Z20" s="32"/>
      <c r="AA20" s="30"/>
      <c r="AB20" s="30"/>
      <c r="AC20" s="13"/>
    </row>
    <row r="21" spans="1:29" ht="13.5" thickBot="1">
      <c r="A21" s="31"/>
      <c r="B21" s="31" t="s">
        <v>0</v>
      </c>
      <c r="C21" s="29" t="s">
        <v>0</v>
      </c>
      <c r="D21" s="30"/>
      <c r="E21" s="19"/>
      <c r="F21" s="31"/>
      <c r="G21" s="31"/>
      <c r="H21" s="36"/>
      <c r="I21" s="36"/>
      <c r="J21" s="47"/>
      <c r="K21" s="36"/>
      <c r="L21" s="31"/>
      <c r="M21" s="47"/>
      <c r="N21" s="36"/>
      <c r="O21" s="31"/>
      <c r="P21" s="36"/>
      <c r="Q21" s="31"/>
      <c r="R21" s="31"/>
      <c r="S21" s="19"/>
      <c r="T21" s="33"/>
      <c r="U21" s="34" t="s">
        <v>0</v>
      </c>
      <c r="V21" s="31" t="s">
        <v>0</v>
      </c>
      <c r="W21" s="31"/>
      <c r="X21" s="35"/>
      <c r="Y21" s="32"/>
      <c r="Z21" s="32"/>
      <c r="AA21" s="30"/>
      <c r="AB21" s="30"/>
      <c r="AC21" s="13"/>
    </row>
    <row r="22" spans="1:29" ht="13.5" thickBot="1">
      <c r="A22" s="19"/>
      <c r="B22" s="32" t="s">
        <v>0</v>
      </c>
      <c r="C22" s="49" t="s">
        <v>0</v>
      </c>
      <c r="D22" s="31"/>
      <c r="E22" s="31"/>
      <c r="F22" s="36"/>
      <c r="G22" s="36"/>
      <c r="H22" s="36"/>
      <c r="I22" s="74" t="s">
        <v>94</v>
      </c>
      <c r="J22" s="50">
        <v>115</v>
      </c>
      <c r="K22" s="38">
        <v>246</v>
      </c>
      <c r="L22" s="64">
        <v>122</v>
      </c>
      <c r="M22" s="61">
        <v>286</v>
      </c>
      <c r="N22" s="50">
        <v>116</v>
      </c>
      <c r="O22" s="71" t="s">
        <v>121</v>
      </c>
      <c r="P22" s="36"/>
      <c r="Q22" s="31"/>
      <c r="R22" s="31"/>
      <c r="S22" s="19"/>
      <c r="T22" s="37"/>
      <c r="U22" s="34" t="s">
        <v>0</v>
      </c>
      <c r="V22" s="19" t="s">
        <v>0</v>
      </c>
      <c r="W22" s="19"/>
      <c r="X22" s="35"/>
      <c r="Y22" s="32"/>
      <c r="Z22" s="32"/>
      <c r="AA22" s="30"/>
      <c r="AB22" s="30"/>
      <c r="AC22" s="13"/>
    </row>
    <row r="23" spans="1:29" ht="12.75">
      <c r="A23" s="31"/>
      <c r="B23" s="31" t="s">
        <v>0</v>
      </c>
      <c r="C23" s="29" t="s">
        <v>0</v>
      </c>
      <c r="D23" s="30"/>
      <c r="E23" s="19"/>
      <c r="F23" s="31"/>
      <c r="G23" s="31"/>
      <c r="H23" s="36"/>
      <c r="I23" s="36"/>
      <c r="J23" s="53"/>
      <c r="K23" s="36"/>
      <c r="L23" s="71" t="s">
        <v>130</v>
      </c>
      <c r="M23" s="53"/>
      <c r="N23" s="31"/>
      <c r="O23" s="31"/>
      <c r="P23" s="36"/>
      <c r="Q23" s="31"/>
      <c r="R23" s="31"/>
      <c r="S23" s="19"/>
      <c r="T23" s="33"/>
      <c r="U23" s="34" t="s">
        <v>0</v>
      </c>
      <c r="V23" s="31" t="s">
        <v>0</v>
      </c>
      <c r="W23" s="31"/>
      <c r="X23" s="35"/>
      <c r="Y23" s="32"/>
      <c r="Z23" s="32"/>
      <c r="AA23" s="30"/>
      <c r="AB23" s="30"/>
      <c r="AC23" s="13"/>
    </row>
    <row r="24" spans="1:29" ht="13.5" thickBot="1">
      <c r="A24" s="19"/>
      <c r="B24" s="19" t="s">
        <v>0</v>
      </c>
      <c r="C24" s="29" t="s">
        <v>0</v>
      </c>
      <c r="D24" s="31"/>
      <c r="E24" s="31"/>
      <c r="F24" s="31"/>
      <c r="G24" s="31"/>
      <c r="H24" s="36"/>
      <c r="I24" s="36"/>
      <c r="J24" s="53"/>
      <c r="K24" s="36"/>
      <c r="L24" s="36"/>
      <c r="M24" s="53"/>
      <c r="N24" s="36"/>
      <c r="O24" s="31"/>
      <c r="P24" s="36"/>
      <c r="Q24" s="31"/>
      <c r="R24" s="31"/>
      <c r="S24" s="19"/>
      <c r="T24" s="37"/>
      <c r="U24" s="34" t="s">
        <v>0</v>
      </c>
      <c r="V24" s="19" t="s">
        <v>0</v>
      </c>
      <c r="W24" s="19"/>
      <c r="X24" s="35"/>
      <c r="Y24" s="32"/>
      <c r="Z24" s="32"/>
      <c r="AA24" s="30"/>
      <c r="AB24" s="30"/>
      <c r="AC24" s="13"/>
    </row>
    <row r="25" spans="1:29" ht="13.5" thickBot="1">
      <c r="A25" s="31">
        <v>5</v>
      </c>
      <c r="B25" s="38">
        <v>193</v>
      </c>
      <c r="C25" s="65" t="s">
        <v>21</v>
      </c>
      <c r="D25" s="40"/>
      <c r="E25" s="41"/>
      <c r="F25" s="42"/>
      <c r="G25" s="42"/>
      <c r="H25" s="36"/>
      <c r="I25" s="36"/>
      <c r="J25" s="53"/>
      <c r="K25" s="36"/>
      <c r="L25" s="36"/>
      <c r="M25" s="53"/>
      <c r="N25" s="36"/>
      <c r="O25" s="31"/>
      <c r="P25" s="31"/>
      <c r="Q25" s="42"/>
      <c r="R25" s="42"/>
      <c r="S25" s="41"/>
      <c r="T25" s="43"/>
      <c r="U25" s="44" t="s">
        <v>22</v>
      </c>
      <c r="V25" s="38">
        <v>265</v>
      </c>
      <c r="W25" s="31">
        <v>6</v>
      </c>
      <c r="X25" s="35"/>
      <c r="Y25" s="32"/>
      <c r="Z25" s="32"/>
      <c r="AA25" s="30"/>
      <c r="AB25" s="30"/>
      <c r="AC25" s="13"/>
    </row>
    <row r="26" spans="1:29" ht="13.5" thickBot="1">
      <c r="A26" s="19"/>
      <c r="B26" s="19" t="s">
        <v>0</v>
      </c>
      <c r="C26" s="29" t="s">
        <v>0</v>
      </c>
      <c r="D26" s="31"/>
      <c r="E26" s="31"/>
      <c r="F26" s="31"/>
      <c r="G26" s="47"/>
      <c r="H26" s="46">
        <f>B25</f>
        <v>193</v>
      </c>
      <c r="I26" s="31"/>
      <c r="J26" s="53"/>
      <c r="K26" s="36"/>
      <c r="L26" s="36"/>
      <c r="M26" s="53"/>
      <c r="N26" s="36"/>
      <c r="O26" s="47"/>
      <c r="P26" s="38">
        <f>V25</f>
        <v>265</v>
      </c>
      <c r="Q26" s="31"/>
      <c r="R26" s="31"/>
      <c r="S26" s="19"/>
      <c r="T26" s="37"/>
      <c r="U26" s="34" t="s">
        <v>0</v>
      </c>
      <c r="V26" s="19" t="s">
        <v>0</v>
      </c>
      <c r="W26" s="19"/>
      <c r="X26" s="35"/>
      <c r="Y26" s="32"/>
      <c r="Z26" s="32"/>
      <c r="AA26" s="30"/>
      <c r="AB26" s="30"/>
      <c r="AC26" s="13"/>
    </row>
    <row r="27" spans="1:29" ht="12.75">
      <c r="A27" s="31"/>
      <c r="B27" s="31" t="s">
        <v>0</v>
      </c>
      <c r="C27" s="29" t="s">
        <v>0</v>
      </c>
      <c r="D27" s="30"/>
      <c r="E27" s="19"/>
      <c r="F27" s="31"/>
      <c r="G27" s="31"/>
      <c r="H27" s="45"/>
      <c r="I27" s="31"/>
      <c r="J27" s="53"/>
      <c r="K27" s="36"/>
      <c r="L27" s="36"/>
      <c r="M27" s="53"/>
      <c r="N27" s="31"/>
      <c r="O27" s="47"/>
      <c r="P27" s="54"/>
      <c r="Q27" s="31"/>
      <c r="R27" s="31"/>
      <c r="S27" s="19"/>
      <c r="T27" s="33"/>
      <c r="U27" s="34" t="s">
        <v>0</v>
      </c>
      <c r="V27" s="31" t="s">
        <v>0</v>
      </c>
      <c r="W27" s="31"/>
      <c r="X27" s="35"/>
      <c r="Y27" s="32"/>
      <c r="Z27" s="32"/>
      <c r="AA27" s="30"/>
      <c r="AB27" s="30"/>
      <c r="AC27" s="13"/>
    </row>
    <row r="28" spans="1:29" ht="12.75">
      <c r="A28" s="19"/>
      <c r="B28" s="19" t="s">
        <v>0</v>
      </c>
      <c r="C28" s="29" t="s">
        <v>0</v>
      </c>
      <c r="D28" s="31"/>
      <c r="E28" s="31"/>
      <c r="F28" s="31"/>
      <c r="G28" s="31"/>
      <c r="H28" s="47"/>
      <c r="I28" s="31"/>
      <c r="J28" s="53"/>
      <c r="K28" s="36"/>
      <c r="L28" s="36"/>
      <c r="M28" s="53"/>
      <c r="N28" s="31"/>
      <c r="O28" s="47"/>
      <c r="P28" s="36"/>
      <c r="Q28" s="31"/>
      <c r="R28" s="31"/>
      <c r="S28" s="19"/>
      <c r="T28" s="37"/>
      <c r="U28" s="34" t="s">
        <v>0</v>
      </c>
      <c r="V28" s="19" t="s">
        <v>0</v>
      </c>
      <c r="W28" s="19"/>
      <c r="X28" s="35"/>
      <c r="Y28" s="32"/>
      <c r="Z28" s="32"/>
      <c r="AA28" s="30"/>
      <c r="AB28" s="30"/>
      <c r="AC28" s="13"/>
    </row>
    <row r="29" spans="1:29" ht="13.5" thickBot="1">
      <c r="A29" s="31"/>
      <c r="B29" s="31" t="s">
        <v>0</v>
      </c>
      <c r="C29" s="29" t="s">
        <v>0</v>
      </c>
      <c r="D29" s="30"/>
      <c r="E29" s="19"/>
      <c r="F29" s="31"/>
      <c r="G29" s="31"/>
      <c r="H29" s="47"/>
      <c r="I29" s="31"/>
      <c r="J29" s="53"/>
      <c r="K29" s="36"/>
      <c r="L29" s="36"/>
      <c r="M29" s="53"/>
      <c r="N29" s="31"/>
      <c r="O29" s="66"/>
      <c r="P29" s="36"/>
      <c r="Q29" s="31"/>
      <c r="R29" s="31"/>
      <c r="S29" s="19"/>
      <c r="T29" s="33"/>
      <c r="U29" s="34" t="s">
        <v>0</v>
      </c>
      <c r="V29" s="31" t="s">
        <v>0</v>
      </c>
      <c r="W29" s="31"/>
      <c r="X29" s="35"/>
      <c r="Y29" s="32"/>
      <c r="Z29" s="32"/>
      <c r="AA29" s="30"/>
      <c r="AB29" s="30"/>
      <c r="AC29" s="13"/>
    </row>
    <row r="30" spans="1:29" ht="13.5" thickBot="1">
      <c r="A30" s="19"/>
      <c r="B30" s="32" t="s">
        <v>0</v>
      </c>
      <c r="C30" s="49" t="s">
        <v>0</v>
      </c>
      <c r="D30" s="31"/>
      <c r="E30" s="31"/>
      <c r="F30" s="36"/>
      <c r="G30" s="36"/>
      <c r="H30" s="71" t="s">
        <v>87</v>
      </c>
      <c r="I30" s="50">
        <v>104</v>
      </c>
      <c r="J30" s="57">
        <v>246</v>
      </c>
      <c r="K30" s="36"/>
      <c r="L30" s="31"/>
      <c r="M30" s="53"/>
      <c r="N30" s="67">
        <v>286</v>
      </c>
      <c r="O30" s="50">
        <v>106</v>
      </c>
      <c r="P30" s="71" t="s">
        <v>88</v>
      </c>
      <c r="Q30" s="31"/>
      <c r="R30" s="31"/>
      <c r="S30" s="19"/>
      <c r="T30" s="37"/>
      <c r="U30" s="34" t="s">
        <v>0</v>
      </c>
      <c r="V30" s="19" t="s">
        <v>0</v>
      </c>
      <c r="W30" s="19"/>
      <c r="X30" s="35"/>
      <c r="Y30" s="32"/>
      <c r="Z30" s="32"/>
      <c r="AA30" s="30"/>
      <c r="AB30" s="30"/>
      <c r="AC30" s="13"/>
    </row>
    <row r="31" spans="1:29" ht="12.75">
      <c r="A31" s="31"/>
      <c r="B31" s="31" t="s">
        <v>0</v>
      </c>
      <c r="C31" s="29" t="s">
        <v>0</v>
      </c>
      <c r="D31" s="30"/>
      <c r="E31" s="19"/>
      <c r="F31" s="31"/>
      <c r="G31" s="31"/>
      <c r="H31" s="53"/>
      <c r="I31" s="31"/>
      <c r="J31" s="36"/>
      <c r="K31" s="36"/>
      <c r="L31" s="36"/>
      <c r="M31" s="36"/>
      <c r="N31" s="68"/>
      <c r="O31" s="53"/>
      <c r="P31" s="36"/>
      <c r="Q31" s="31"/>
      <c r="R31" s="31"/>
      <c r="S31" s="19"/>
      <c r="T31" s="33"/>
      <c r="U31" s="34" t="s">
        <v>0</v>
      </c>
      <c r="V31" s="31" t="s">
        <v>0</v>
      </c>
      <c r="W31" s="31"/>
      <c r="X31" s="35"/>
      <c r="Y31" s="32"/>
      <c r="Z31" s="32"/>
      <c r="AA31" s="30"/>
      <c r="AB31" s="30"/>
      <c r="AC31" s="13"/>
    </row>
    <row r="32" spans="1:29" ht="12.75">
      <c r="A32" s="19"/>
      <c r="B32" s="19" t="s">
        <v>0</v>
      </c>
      <c r="C32" s="29" t="s">
        <v>0</v>
      </c>
      <c r="D32" s="31"/>
      <c r="E32" s="31"/>
      <c r="F32" s="31"/>
      <c r="G32" s="31"/>
      <c r="H32" s="53"/>
      <c r="I32" s="31"/>
      <c r="J32" s="36"/>
      <c r="K32" s="36"/>
      <c r="L32" s="36"/>
      <c r="M32" s="36"/>
      <c r="N32" s="31"/>
      <c r="O32" s="53"/>
      <c r="P32" s="36"/>
      <c r="Q32" s="31"/>
      <c r="R32" s="31"/>
      <c r="S32" s="19"/>
      <c r="T32" s="37"/>
      <c r="U32" s="34" t="s">
        <v>0</v>
      </c>
      <c r="V32" s="19" t="s">
        <v>0</v>
      </c>
      <c r="W32" s="19"/>
      <c r="X32" s="35"/>
      <c r="Y32" s="32"/>
      <c r="Z32" s="32"/>
      <c r="AA32" s="30"/>
      <c r="AB32" s="30"/>
      <c r="AC32" s="13"/>
    </row>
    <row r="33" spans="1:29" ht="13.5" thickBot="1">
      <c r="A33" s="31"/>
      <c r="B33" s="31" t="s">
        <v>0</v>
      </c>
      <c r="C33" s="29" t="s">
        <v>0</v>
      </c>
      <c r="D33" s="30"/>
      <c r="E33" s="19"/>
      <c r="F33" s="31"/>
      <c r="G33" s="31"/>
      <c r="H33" s="56"/>
      <c r="I33" s="31"/>
      <c r="J33" s="36"/>
      <c r="K33" s="36"/>
      <c r="L33" s="36"/>
      <c r="M33" s="36"/>
      <c r="N33" s="31"/>
      <c r="O33" s="53"/>
      <c r="P33" s="31"/>
      <c r="Q33" s="31"/>
      <c r="R33" s="31"/>
      <c r="S33" s="19"/>
      <c r="T33" s="33"/>
      <c r="U33" s="34" t="s">
        <v>0</v>
      </c>
      <c r="V33" s="31" t="s">
        <v>0</v>
      </c>
      <c r="W33" s="31"/>
      <c r="X33" s="35"/>
      <c r="Y33" s="32"/>
      <c r="Z33" s="32"/>
      <c r="AA33" s="30"/>
      <c r="AB33" s="30"/>
      <c r="AC33" s="13"/>
    </row>
    <row r="34" spans="1:29" ht="13.5" thickBot="1">
      <c r="A34" s="19"/>
      <c r="B34" s="58" t="s">
        <v>0</v>
      </c>
      <c r="C34" s="59" t="s">
        <v>0</v>
      </c>
      <c r="D34" s="60"/>
      <c r="E34" s="60"/>
      <c r="F34" s="60"/>
      <c r="G34" s="56"/>
      <c r="H34" s="57">
        <f>B35</f>
        <v>246</v>
      </c>
      <c r="I34" s="31"/>
      <c r="J34" s="36"/>
      <c r="K34" s="36"/>
      <c r="L34" s="36"/>
      <c r="M34" s="36"/>
      <c r="N34" s="36"/>
      <c r="O34" s="53"/>
      <c r="P34" s="61">
        <f>V35</f>
        <v>286</v>
      </c>
      <c r="Q34" s="69"/>
      <c r="R34" s="60"/>
      <c r="S34" s="58"/>
      <c r="T34" s="62"/>
      <c r="U34" s="63" t="s">
        <v>0</v>
      </c>
      <c r="V34" s="58" t="s">
        <v>0</v>
      </c>
      <c r="W34" s="19"/>
      <c r="X34" s="35"/>
      <c r="Y34" s="32"/>
      <c r="Z34" s="32"/>
      <c r="AA34" s="30"/>
      <c r="AB34" s="30"/>
      <c r="AC34" s="13"/>
    </row>
    <row r="35" spans="1:29" ht="13.5" thickBot="1">
      <c r="A35" s="31">
        <v>4</v>
      </c>
      <c r="B35" s="61">
        <v>246</v>
      </c>
      <c r="C35" s="29" t="s">
        <v>23</v>
      </c>
      <c r="D35" s="30"/>
      <c r="E35" s="19"/>
      <c r="F35" s="31"/>
      <c r="G35" s="31"/>
      <c r="H35" s="31"/>
      <c r="I35" s="31"/>
      <c r="J35" s="36"/>
      <c r="K35" s="36"/>
      <c r="L35" s="36"/>
      <c r="M35" s="36"/>
      <c r="N35" s="36"/>
      <c r="O35" s="31"/>
      <c r="P35" s="68"/>
      <c r="Q35" s="31"/>
      <c r="R35" s="31"/>
      <c r="S35" s="19"/>
      <c r="T35" s="33"/>
      <c r="U35" s="34" t="s">
        <v>24</v>
      </c>
      <c r="V35" s="61">
        <v>286</v>
      </c>
      <c r="W35" s="31">
        <v>3</v>
      </c>
      <c r="X35" s="35"/>
      <c r="Y35" s="32"/>
      <c r="Z35" s="32"/>
      <c r="AA35" s="30"/>
      <c r="AB35" s="30"/>
      <c r="AC35" s="13"/>
    </row>
    <row r="36" spans="1:29" ht="12.75">
      <c r="A36" s="19"/>
      <c r="B36" s="19" t="s">
        <v>0</v>
      </c>
      <c r="C36" s="29" t="s">
        <v>0</v>
      </c>
      <c r="D36" s="31"/>
      <c r="E36" s="31"/>
      <c r="F36" s="31"/>
      <c r="G36" s="31"/>
      <c r="H36" s="36"/>
      <c r="I36" s="36"/>
      <c r="J36" s="36"/>
      <c r="K36" s="36"/>
      <c r="L36" s="36"/>
      <c r="M36" s="36"/>
      <c r="N36" s="36"/>
      <c r="O36" s="31"/>
      <c r="P36" s="36"/>
      <c r="Q36" s="31"/>
      <c r="R36" s="31"/>
      <c r="S36" s="19"/>
      <c r="T36" s="37"/>
      <c r="U36" s="34" t="s">
        <v>0</v>
      </c>
      <c r="V36" s="19" t="s">
        <v>0</v>
      </c>
      <c r="W36" s="19"/>
      <c r="X36" s="35"/>
      <c r="Y36" s="32"/>
      <c r="Z36" s="32"/>
      <c r="AA36" s="30"/>
      <c r="AB36" s="30"/>
      <c r="AC36" s="13"/>
    </row>
    <row r="37" spans="1:29" ht="12.75">
      <c r="A37" s="31"/>
      <c r="B37" s="31" t="s">
        <v>0</v>
      </c>
      <c r="C37" s="29" t="s">
        <v>0</v>
      </c>
      <c r="D37" s="30"/>
      <c r="E37" s="19"/>
      <c r="F37" s="31"/>
      <c r="G37" s="31"/>
      <c r="H37" s="36"/>
      <c r="I37" s="36"/>
      <c r="J37" s="36"/>
      <c r="K37" s="36"/>
      <c r="L37" s="36">
        <v>6</v>
      </c>
      <c r="M37" s="36"/>
      <c r="N37" s="36"/>
      <c r="O37" s="36"/>
      <c r="P37" s="36"/>
      <c r="Q37" s="31"/>
      <c r="R37" s="31"/>
      <c r="S37" s="31"/>
      <c r="T37" s="33"/>
      <c r="U37" s="34" t="s">
        <v>0</v>
      </c>
      <c r="V37" s="31" t="s">
        <v>0</v>
      </c>
      <c r="W37" s="31"/>
      <c r="X37" s="35"/>
      <c r="Y37" s="32"/>
      <c r="Z37" s="32"/>
      <c r="AA37" s="30"/>
      <c r="AB37" s="30"/>
      <c r="AC37" s="13"/>
    </row>
    <row r="38" spans="1:29" ht="12.75">
      <c r="A38" s="19"/>
      <c r="B38" s="32"/>
      <c r="C38" s="49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0"/>
      <c r="U38" s="52"/>
      <c r="V38" s="32"/>
      <c r="W38" s="19"/>
      <c r="X38" s="35"/>
      <c r="Y38" s="32"/>
      <c r="Z38" s="32"/>
      <c r="AA38" s="30"/>
      <c r="AB38" s="30"/>
      <c r="AC38" s="13"/>
    </row>
  </sheetData>
  <sheetProtection/>
  <protectedRanges>
    <protectedRange sqref="AC7:AC38" name="Zakres4"/>
    <protectedRange sqref="B7:C37" name="Zakres1"/>
    <protectedRange sqref="G7:G38" name="Zakres2"/>
    <protectedRange sqref="B6:C6" name="Zakres1_1"/>
  </protectedRanges>
  <printOptions horizontalCentered="1"/>
  <pageMargins left="0.393700787401575" right="0.393700787401575" top="0.393700787401575" bottom="0.393700787401575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8"/>
  <sheetViews>
    <sheetView zoomScale="70" zoomScaleNormal="70" workbookViewId="0" topLeftCell="A1">
      <selection activeCell="L25" sqref="L25"/>
    </sheetView>
  </sheetViews>
  <sheetFormatPr defaultColWidth="9.140625" defaultRowHeight="12.75"/>
  <cols>
    <col min="1" max="2" width="5.00390625" style="0" customWidth="1"/>
    <col min="3" max="4" width="14.7109375" style="0" customWidth="1"/>
    <col min="5" max="19" width="5.00390625" style="0" customWidth="1"/>
    <col min="20" max="21" width="14.7109375" style="0" customWidth="1"/>
    <col min="22" max="25" width="5.00390625" style="0" customWidth="1"/>
    <col min="26" max="27" width="18.7109375" style="0" customWidth="1"/>
  </cols>
  <sheetData>
    <row r="1" spans="1:22" ht="33.75">
      <c r="A1" s="1"/>
      <c r="B1" s="2"/>
      <c r="C1" s="3"/>
      <c r="D1" s="4"/>
      <c r="E1" s="5"/>
      <c r="F1" s="2"/>
      <c r="G1" s="1"/>
      <c r="H1" s="4"/>
      <c r="I1" s="6"/>
      <c r="J1" s="4"/>
      <c r="K1" s="7"/>
      <c r="L1" s="8" t="str">
        <f>'[1]ustawienia'!C4</f>
        <v>OOM </v>
      </c>
      <c r="M1" s="7"/>
      <c r="N1" s="4"/>
      <c r="O1" s="7"/>
      <c r="P1" s="4"/>
      <c r="Q1" s="4"/>
      <c r="R1" s="2"/>
      <c r="S1" s="4"/>
      <c r="T1" s="4"/>
      <c r="U1" s="9"/>
      <c r="V1" s="4"/>
    </row>
    <row r="2" spans="1:22" ht="12.75">
      <c r="A2" s="1"/>
      <c r="B2" s="2"/>
      <c r="C2" s="10" t="str">
        <f>'[1]ustawienia'!C2</f>
        <v>Opracował: Michał Poniewierski</v>
      </c>
      <c r="D2" s="1"/>
      <c r="E2" s="5"/>
      <c r="F2" s="2"/>
      <c r="G2" s="1"/>
      <c r="H2" s="4"/>
      <c r="I2" s="6"/>
      <c r="J2" s="4"/>
      <c r="K2" s="7"/>
      <c r="L2" s="4"/>
      <c r="M2" s="7"/>
      <c r="N2" s="4"/>
      <c r="O2" s="7"/>
      <c r="P2" s="4"/>
      <c r="Q2" s="4"/>
      <c r="R2" s="4"/>
      <c r="S2" s="4"/>
      <c r="T2" s="4"/>
      <c r="U2" s="9"/>
      <c r="V2" s="4"/>
    </row>
    <row r="3" spans="1:22" ht="27.75">
      <c r="A3" s="1"/>
      <c r="B3" s="2"/>
      <c r="C3" s="11"/>
      <c r="D3" s="1"/>
      <c r="E3" s="5"/>
      <c r="F3" s="2"/>
      <c r="G3" s="1"/>
      <c r="H3" s="4"/>
      <c r="I3" s="6"/>
      <c r="J3" s="4"/>
      <c r="K3" s="7"/>
      <c r="L3" s="12" t="str">
        <f>'[1]ustawienia'!C6</f>
        <v>12-13 maj 2007 Opole</v>
      </c>
      <c r="M3" s="7"/>
      <c r="N3" s="4"/>
      <c r="O3" s="7"/>
      <c r="P3" s="4"/>
      <c r="Q3" s="4"/>
      <c r="R3" s="2"/>
      <c r="S3" s="4"/>
      <c r="T3" s="4"/>
      <c r="U3" s="9"/>
      <c r="V3" s="4"/>
    </row>
    <row r="4" spans="1:22" ht="12.75">
      <c r="A4" s="1"/>
      <c r="B4" s="2"/>
      <c r="C4" s="11"/>
      <c r="D4" s="1"/>
      <c r="E4" s="5"/>
      <c r="F4" s="2"/>
      <c r="G4" s="1"/>
      <c r="H4" s="4"/>
      <c r="I4" s="6"/>
      <c r="J4" s="4"/>
      <c r="K4" s="7"/>
      <c r="L4" s="4"/>
      <c r="M4" s="7"/>
      <c r="N4" s="4"/>
      <c r="O4" s="7"/>
      <c r="P4" s="4"/>
      <c r="Q4" s="4"/>
      <c r="R4" s="4"/>
      <c r="S4" s="4"/>
      <c r="T4" s="4"/>
      <c r="U4" s="9"/>
      <c r="V4" s="4"/>
    </row>
    <row r="5" spans="1:29" ht="12.75">
      <c r="A5" s="13"/>
      <c r="B5" s="14"/>
      <c r="C5" s="15"/>
      <c r="D5" s="13"/>
      <c r="E5" s="16"/>
      <c r="F5" s="17"/>
      <c r="G5" s="4"/>
      <c r="H5" s="4"/>
      <c r="I5" s="6"/>
      <c r="J5" s="4"/>
      <c r="K5" s="7"/>
      <c r="L5" s="4"/>
      <c r="M5" s="7"/>
      <c r="N5" s="4"/>
      <c r="O5" s="7"/>
      <c r="P5" s="4"/>
      <c r="Q5" s="4"/>
      <c r="R5" s="4"/>
      <c r="S5" s="4"/>
      <c r="T5" s="4"/>
      <c r="U5" s="9"/>
      <c r="V5" s="4"/>
      <c r="W5" s="18"/>
      <c r="X5" s="18"/>
      <c r="Y5" s="18"/>
      <c r="Z5" s="18"/>
      <c r="AA5" s="18"/>
      <c r="AB5" s="18"/>
      <c r="AC5" s="18"/>
    </row>
    <row r="6" spans="1:29" ht="23.25">
      <c r="A6" s="19"/>
      <c r="B6" s="20"/>
      <c r="C6" s="20"/>
      <c r="D6" s="21"/>
      <c r="E6" s="22"/>
      <c r="F6" s="23"/>
      <c r="G6" s="4"/>
      <c r="H6" s="4"/>
      <c r="I6" s="24"/>
      <c r="J6" s="25"/>
      <c r="K6" s="26"/>
      <c r="L6" s="27" t="s">
        <v>17</v>
      </c>
      <c r="M6" s="26"/>
      <c r="N6" s="25"/>
      <c r="O6" s="26"/>
      <c r="P6" s="25"/>
      <c r="Q6" s="25"/>
      <c r="R6" s="23"/>
      <c r="S6" s="25"/>
      <c r="T6" s="25"/>
      <c r="U6" s="28"/>
      <c r="V6" s="25"/>
      <c r="W6" s="18"/>
      <c r="X6" s="18"/>
      <c r="Y6" s="18"/>
      <c r="Z6" s="18"/>
      <c r="AA6" s="18"/>
      <c r="AB6" s="18"/>
      <c r="AC6" s="18"/>
    </row>
    <row r="7" spans="1:29" ht="12.75">
      <c r="A7" s="19"/>
      <c r="B7" s="19" t="s">
        <v>0</v>
      </c>
      <c r="C7" s="29" t="s">
        <v>0</v>
      </c>
      <c r="D7" s="30"/>
      <c r="E7" s="19"/>
      <c r="F7" s="31"/>
      <c r="G7" s="19"/>
      <c r="H7" s="32"/>
      <c r="I7" s="32"/>
      <c r="J7" s="32"/>
      <c r="K7" s="32"/>
      <c r="L7" s="32"/>
      <c r="M7" s="32"/>
      <c r="N7" s="32"/>
      <c r="O7" s="32"/>
      <c r="P7" s="32"/>
      <c r="Q7" s="19"/>
      <c r="R7" s="31"/>
      <c r="S7" s="31"/>
      <c r="T7" s="33"/>
      <c r="U7" s="34" t="s">
        <v>0</v>
      </c>
      <c r="V7" s="19" t="s">
        <v>0</v>
      </c>
      <c r="W7" s="19"/>
      <c r="X7" s="35"/>
      <c r="Y7" s="32">
        <v>1</v>
      </c>
      <c r="Z7" s="32">
        <f>IF(L19&lt;&gt;"",IF(L19=K22,K22,M22),"")</f>
        <v>206</v>
      </c>
      <c r="AA7" s="30" t="str">
        <f>IF((Z7)&lt;&gt;"",VLOOKUP(Z7,('[1]rejestracja'!$A$1:$F$596),5,TRUE),"")</f>
        <v>Śmiglewska Magdalena</v>
      </c>
      <c r="AB7" s="30" t="str">
        <f>IF((Z7)&lt;&gt;"",VLOOKUP(Z7,('[1]rejestracja'!$A$1:$D$596),4,TRUE),"")</f>
        <v>SKS "START" OLSZTYN</v>
      </c>
      <c r="AC7" s="13">
        <f>'[1]ustawienia'!$G$2</f>
        <v>9</v>
      </c>
    </row>
    <row r="8" spans="1:29" ht="13.5" thickBot="1">
      <c r="A8" s="19"/>
      <c r="B8" s="19" t="s">
        <v>0</v>
      </c>
      <c r="C8" s="29" t="s">
        <v>0</v>
      </c>
      <c r="D8" s="31"/>
      <c r="E8" s="31"/>
      <c r="F8" s="31"/>
      <c r="G8" s="31"/>
      <c r="H8" s="36"/>
      <c r="I8" s="36"/>
      <c r="J8" s="36"/>
      <c r="K8" s="36"/>
      <c r="L8" s="36"/>
      <c r="M8" s="36"/>
      <c r="N8" s="36"/>
      <c r="O8" s="36"/>
      <c r="P8" s="36"/>
      <c r="Q8" s="31"/>
      <c r="R8" s="31"/>
      <c r="S8" s="19"/>
      <c r="T8" s="37"/>
      <c r="U8" s="34" t="s">
        <v>0</v>
      </c>
      <c r="V8" s="19" t="s">
        <v>0</v>
      </c>
      <c r="W8" s="19"/>
      <c r="X8" s="35"/>
      <c r="Y8" s="32">
        <v>2</v>
      </c>
      <c r="Z8" s="32">
        <f>IF(L19&lt;&gt;"",IF(L19&lt;&gt;K22,K22,M22),"")</f>
        <v>172</v>
      </c>
      <c r="AA8" s="30" t="str">
        <f>IF((Z8)&lt;&gt;"",VLOOKUP(Z8,('[1]rejestracja'!$A$1:$F$596),5,TRUE),"")</f>
        <v>Zielińska Katarzyna</v>
      </c>
      <c r="AB8" s="30" t="str">
        <f>IF((Z8)&lt;&gt;"",VLOOKUP(Z8,('[1]rejestracja'!$A$1:$D$596),4,TRUE),"")</f>
        <v>MLKS " Wikingowie" Pisz</v>
      </c>
      <c r="AC8" s="13">
        <f>'[1]ustawienia'!$G$3</f>
        <v>7</v>
      </c>
    </row>
    <row r="9" spans="1:29" ht="13.5" thickBot="1">
      <c r="A9" s="31"/>
      <c r="B9" s="31" t="s">
        <v>0</v>
      </c>
      <c r="C9" s="29" t="s">
        <v>0</v>
      </c>
      <c r="D9" s="30"/>
      <c r="E9" s="19"/>
      <c r="F9" s="31"/>
      <c r="G9" s="31"/>
      <c r="H9" s="31"/>
      <c r="I9" s="36"/>
      <c r="J9" s="36"/>
      <c r="K9" s="36"/>
      <c r="L9" s="36"/>
      <c r="M9" s="36"/>
      <c r="N9" s="36"/>
      <c r="O9" s="36"/>
      <c r="P9" s="42"/>
      <c r="Q9" s="42"/>
      <c r="R9" s="42"/>
      <c r="S9" s="41"/>
      <c r="T9" s="43"/>
      <c r="U9" s="44" t="s">
        <v>10</v>
      </c>
      <c r="V9" s="38">
        <v>277</v>
      </c>
      <c r="W9" s="31">
        <v>2</v>
      </c>
      <c r="X9" s="35"/>
      <c r="Y9" s="32">
        <v>3</v>
      </c>
      <c r="Z9" s="32">
        <f>IF(M22&lt;&gt;"",IF(M22=N14,N30,N14),"")</f>
        <v>114</v>
      </c>
      <c r="AA9" s="30" t="str">
        <f>IF((Z9)&lt;&gt;"",VLOOKUP(Z9,('[1]rejestracja'!$A$1:$F$596),5,TRUE),"")</f>
        <v>Ferenc Daria</v>
      </c>
      <c r="AB9" s="30" t="str">
        <f>IF((Z9)&lt;&gt;"",VLOOKUP(Z9,('[1]rejestracja'!$A$1:$D$596),4,TRUE),"")</f>
        <v>Bydgoski Klub Sportowy Centrum</v>
      </c>
      <c r="AC9" s="13">
        <f>'[1]ustawienia'!$G$4</f>
        <v>5</v>
      </c>
    </row>
    <row r="10" spans="1:29" ht="13.5" thickBot="1">
      <c r="A10" s="19"/>
      <c r="B10" s="19" t="s">
        <v>0</v>
      </c>
      <c r="C10" s="29" t="s">
        <v>0</v>
      </c>
      <c r="D10" s="31"/>
      <c r="E10" s="31"/>
      <c r="F10" s="31"/>
      <c r="G10" s="31"/>
      <c r="H10" s="31"/>
      <c r="I10" s="31"/>
      <c r="J10" s="36"/>
      <c r="K10" s="36"/>
      <c r="L10" s="36"/>
      <c r="M10" s="31"/>
      <c r="N10" s="36"/>
      <c r="O10" s="36"/>
      <c r="P10" s="38">
        <f>V9</f>
        <v>277</v>
      </c>
      <c r="Q10" s="31"/>
      <c r="R10" s="31"/>
      <c r="S10" s="19"/>
      <c r="T10" s="37"/>
      <c r="U10" s="34" t="s">
        <v>0</v>
      </c>
      <c r="V10" s="19" t="s">
        <v>0</v>
      </c>
      <c r="W10" s="19"/>
      <c r="X10" s="35"/>
      <c r="Y10" s="32">
        <v>3</v>
      </c>
      <c r="Z10" s="32">
        <f>IF(K22&lt;&gt;"",IF(K22=J14,J30,J14),"")</f>
        <v>298</v>
      </c>
      <c r="AA10" s="30" t="str">
        <f>IF((Z10)&lt;&gt;"",VLOOKUP(Z10,('[1]rejestracja'!$A$1:$F$596),5,TRUE),"")</f>
        <v>Sieniawska Sylwia</v>
      </c>
      <c r="AB10" s="30" t="str">
        <f>IF((Z10)&lt;&gt;"",VLOOKUP(Z10,('[1]rejestracja'!$A$1:$D$596),4,TRUE),"")</f>
        <v>ULKS Borne Sulinowo</v>
      </c>
      <c r="AC10" s="13">
        <f>'[1]ustawienia'!$G$4</f>
        <v>5</v>
      </c>
    </row>
    <row r="11" spans="1:29" ht="12.75">
      <c r="A11" s="31"/>
      <c r="B11" s="31" t="s">
        <v>0</v>
      </c>
      <c r="C11" s="29" t="s">
        <v>0</v>
      </c>
      <c r="D11" s="30"/>
      <c r="E11" s="19"/>
      <c r="F11" s="31"/>
      <c r="G11" s="31"/>
      <c r="H11" s="31"/>
      <c r="I11" s="31"/>
      <c r="J11" s="36"/>
      <c r="K11" s="36"/>
      <c r="L11" s="36"/>
      <c r="M11" s="36"/>
      <c r="N11" s="31"/>
      <c r="O11" s="47"/>
      <c r="P11" s="48"/>
      <c r="Q11" s="31"/>
      <c r="R11" s="31"/>
      <c r="S11" s="19"/>
      <c r="T11" s="33"/>
      <c r="U11" s="34" t="s">
        <v>0</v>
      </c>
      <c r="V11" s="31" t="s">
        <v>0</v>
      </c>
      <c r="W11" s="31"/>
      <c r="X11" s="35"/>
      <c r="Y11" s="32">
        <v>5</v>
      </c>
      <c r="Z11" s="32">
        <f>IF(J30&lt;&gt;"",IF(J30&lt;&gt;H34,H34,H26),"")</f>
        <v>245</v>
      </c>
      <c r="AA11" s="30" t="str">
        <f>IF((Z11)&lt;&gt;"",VLOOKUP(Z11,('[1]rejestracja'!$A$1:$F$596),5,TRUE),"")</f>
        <v>Drożdżyńska Monika</v>
      </c>
      <c r="AB11" s="30" t="str">
        <f>IF((Z11)&lt;&gt;"",VLOOKUP(Z11,('[1]rejestracja'!$A$1:$D$596),4,TRUE),"")</f>
        <v>UKS Feniks Śrem</v>
      </c>
      <c r="AC11" s="13">
        <f>'[1]ustawienia'!$G$5</f>
        <v>3</v>
      </c>
    </row>
    <row r="12" spans="1:29" ht="13.5" thickBot="1">
      <c r="A12" s="19"/>
      <c r="B12" s="19" t="s">
        <v>0</v>
      </c>
      <c r="C12" s="29" t="s">
        <v>0</v>
      </c>
      <c r="D12" s="31"/>
      <c r="E12" s="31"/>
      <c r="F12" s="31"/>
      <c r="G12" s="31"/>
      <c r="H12" s="31"/>
      <c r="I12" s="31"/>
      <c r="J12" s="36"/>
      <c r="K12" s="36"/>
      <c r="L12" s="36"/>
      <c r="M12" s="36"/>
      <c r="N12" s="31"/>
      <c r="O12" s="47"/>
      <c r="P12" s="36"/>
      <c r="Q12" s="31"/>
      <c r="R12" s="31"/>
      <c r="S12" s="19"/>
      <c r="T12" s="37"/>
      <c r="U12" s="34" t="s">
        <v>0</v>
      </c>
      <c r="V12" s="19" t="s">
        <v>0</v>
      </c>
      <c r="W12" s="19"/>
      <c r="X12" s="35"/>
      <c r="Y12" s="32">
        <v>5</v>
      </c>
      <c r="Z12" s="32">
        <f>IF(N30&lt;&gt;"",IF(N30&lt;&gt;P34,P34,P26),"")</f>
        <v>104</v>
      </c>
      <c r="AA12" s="30" t="str">
        <f>IF((Z12)&lt;&gt;"",VLOOKUP(Z12,('[1]rejestracja'!$A$1:$F$596),5,TRUE),"")</f>
        <v>Zatorska Agata</v>
      </c>
      <c r="AB12" s="30" t="str">
        <f>IF((Z12)&lt;&gt;"",VLOOKUP(Z12,('[1]rejestracja'!$A$1:$D$596),4,TRUE),"")</f>
        <v>AZS Organizacja Środowiskowa w Gdańsku</v>
      </c>
      <c r="AC12" s="13">
        <f>'[1]ustawienia'!$G$5</f>
        <v>3</v>
      </c>
    </row>
    <row r="13" spans="1:29" ht="13.5" thickBot="1">
      <c r="A13" s="31">
        <v>1</v>
      </c>
      <c r="B13" s="38">
        <v>298</v>
      </c>
      <c r="C13" s="65" t="s">
        <v>11</v>
      </c>
      <c r="D13" s="40"/>
      <c r="E13" s="41"/>
      <c r="F13" s="42"/>
      <c r="G13" s="42"/>
      <c r="H13" s="42"/>
      <c r="I13" s="42"/>
      <c r="J13" s="36"/>
      <c r="K13" s="36"/>
      <c r="L13" s="36"/>
      <c r="M13" s="36"/>
      <c r="N13" s="31"/>
      <c r="O13" s="47"/>
      <c r="P13" s="36"/>
      <c r="Q13" s="31"/>
      <c r="R13" s="31"/>
      <c r="S13" s="19"/>
      <c r="T13" s="33"/>
      <c r="U13" s="34" t="s">
        <v>0</v>
      </c>
      <c r="V13" s="31" t="s">
        <v>0</v>
      </c>
      <c r="W13" s="31"/>
      <c r="X13" s="35"/>
      <c r="Y13" s="32">
        <v>5</v>
      </c>
      <c r="Z13" s="32">
        <f>IF(N14&lt;&gt;"",IF(N14&lt;&gt;P10,P10,P18),"")</f>
        <v>277</v>
      </c>
      <c r="AA13" s="30" t="str">
        <f>IF((Z13)&lt;&gt;"",VLOOKUP(Z13,('[1]rejestracja'!$A$1:$F$596),5,TRUE),"")</f>
        <v>Rudolf Joanna</v>
      </c>
      <c r="AB13" s="30" t="str">
        <f>IF((Z13)&lt;&gt;"",VLOOKUP(Z13,('[1]rejestracja'!$A$1:$D$596),4,TRUE),"")</f>
        <v>UKS Taebaek Bielany</v>
      </c>
      <c r="AC13" s="13">
        <f>'[1]ustawienia'!$G$5</f>
        <v>3</v>
      </c>
    </row>
    <row r="14" spans="1:29" ht="13.5" thickBot="1">
      <c r="A14" s="19"/>
      <c r="B14" s="19" t="s">
        <v>0</v>
      </c>
      <c r="C14" s="29" t="s">
        <v>0</v>
      </c>
      <c r="D14" s="31"/>
      <c r="E14" s="31"/>
      <c r="F14" s="31"/>
      <c r="G14" s="31"/>
      <c r="H14" s="31"/>
      <c r="I14" s="47"/>
      <c r="J14" s="46">
        <f>B13</f>
        <v>298</v>
      </c>
      <c r="K14" s="36"/>
      <c r="L14" s="36"/>
      <c r="M14" s="36"/>
      <c r="N14" s="51">
        <v>206</v>
      </c>
      <c r="O14" s="50">
        <v>102</v>
      </c>
      <c r="P14" s="71" t="s">
        <v>85</v>
      </c>
      <c r="Q14" s="31"/>
      <c r="R14" s="31"/>
      <c r="S14" s="19"/>
      <c r="T14" s="37"/>
      <c r="U14" s="34" t="s">
        <v>0</v>
      </c>
      <c r="V14" s="19" t="s">
        <v>0</v>
      </c>
      <c r="W14" s="19"/>
      <c r="X14" s="35"/>
      <c r="Y14" s="32"/>
      <c r="Z14" s="32"/>
      <c r="AA14" s="30"/>
      <c r="AB14" s="30"/>
      <c r="AC14" s="13"/>
    </row>
    <row r="15" spans="1:29" ht="12.75">
      <c r="A15" s="31"/>
      <c r="B15" s="31" t="s">
        <v>0</v>
      </c>
      <c r="C15" s="29" t="s">
        <v>0</v>
      </c>
      <c r="D15" s="30"/>
      <c r="E15" s="19"/>
      <c r="F15" s="31"/>
      <c r="G15" s="31"/>
      <c r="H15" s="31"/>
      <c r="I15" s="31"/>
      <c r="J15" s="47"/>
      <c r="K15" s="36"/>
      <c r="L15" s="36"/>
      <c r="M15" s="47"/>
      <c r="N15" s="48"/>
      <c r="O15" s="53"/>
      <c r="P15" s="36"/>
      <c r="Q15" s="31"/>
      <c r="R15" s="31"/>
      <c r="S15" s="19"/>
      <c r="T15" s="33"/>
      <c r="U15" s="34" t="s">
        <v>0</v>
      </c>
      <c r="V15" s="31" t="s">
        <v>0</v>
      </c>
      <c r="W15" s="31"/>
      <c r="X15" s="35"/>
      <c r="Y15" s="32"/>
      <c r="Z15" s="32"/>
      <c r="AA15" s="30"/>
      <c r="AB15" s="30"/>
      <c r="AC15" s="13"/>
    </row>
    <row r="16" spans="1:29" ht="12.75">
      <c r="A16" s="19"/>
      <c r="B16" s="19" t="s">
        <v>0</v>
      </c>
      <c r="C16" s="29" t="s">
        <v>0</v>
      </c>
      <c r="D16" s="31"/>
      <c r="E16" s="31"/>
      <c r="F16" s="31"/>
      <c r="G16" s="31"/>
      <c r="H16" s="31"/>
      <c r="I16" s="31"/>
      <c r="J16" s="47"/>
      <c r="K16" s="36"/>
      <c r="L16" s="36"/>
      <c r="M16" s="47"/>
      <c r="N16" s="55"/>
      <c r="O16" s="53"/>
      <c r="P16" s="36"/>
      <c r="Q16" s="31"/>
      <c r="R16" s="31"/>
      <c r="S16" s="19"/>
      <c r="T16" s="37"/>
      <c r="U16" s="34" t="s">
        <v>0</v>
      </c>
      <c r="V16" s="19" t="s">
        <v>0</v>
      </c>
      <c r="W16" s="19"/>
      <c r="X16" s="35"/>
      <c r="Y16" s="32"/>
      <c r="Z16" s="32"/>
      <c r="AA16" s="30"/>
      <c r="AB16" s="30"/>
      <c r="AC16" s="13"/>
    </row>
    <row r="17" spans="1:29" ht="13.5" thickBot="1">
      <c r="A17" s="31"/>
      <c r="B17" s="31" t="s">
        <v>0</v>
      </c>
      <c r="C17" s="29" t="s">
        <v>0</v>
      </c>
      <c r="D17" s="30"/>
      <c r="E17" s="19"/>
      <c r="F17" s="31"/>
      <c r="G17" s="31"/>
      <c r="H17" s="31"/>
      <c r="I17" s="31"/>
      <c r="J17" s="47"/>
      <c r="K17" s="36"/>
      <c r="L17" s="36"/>
      <c r="M17" s="47"/>
      <c r="N17" s="55"/>
      <c r="O17" s="53"/>
      <c r="P17" s="31"/>
      <c r="Q17" s="31"/>
      <c r="R17" s="31"/>
      <c r="S17" s="19"/>
      <c r="T17" s="33"/>
      <c r="U17" s="34" t="s">
        <v>0</v>
      </c>
      <c r="V17" s="31" t="s">
        <v>0</v>
      </c>
      <c r="W17" s="31"/>
      <c r="X17" s="35"/>
      <c r="Y17" s="32"/>
      <c r="Z17" s="32"/>
      <c r="AA17" s="30"/>
      <c r="AB17" s="30"/>
      <c r="AC17" s="13"/>
    </row>
    <row r="18" spans="1:29" ht="13.5" thickBot="1">
      <c r="A18" s="19"/>
      <c r="B18" s="19" t="s">
        <v>0</v>
      </c>
      <c r="C18" s="29" t="s">
        <v>0</v>
      </c>
      <c r="D18" s="31"/>
      <c r="E18" s="31"/>
      <c r="F18" s="31"/>
      <c r="G18" s="31"/>
      <c r="H18" s="31"/>
      <c r="I18" s="31"/>
      <c r="J18" s="47"/>
      <c r="K18" s="36"/>
      <c r="L18" s="36" t="s">
        <v>1</v>
      </c>
      <c r="M18" s="47"/>
      <c r="N18" s="36"/>
      <c r="O18" s="53"/>
      <c r="P18" s="61">
        <f>V19</f>
        <v>206</v>
      </c>
      <c r="Q18" s="69"/>
      <c r="R18" s="60"/>
      <c r="S18" s="58"/>
      <c r="T18" s="62"/>
      <c r="U18" s="63" t="s">
        <v>0</v>
      </c>
      <c r="V18" s="58" t="s">
        <v>0</v>
      </c>
      <c r="W18" s="19"/>
      <c r="X18" s="35"/>
      <c r="Y18" s="32"/>
      <c r="Z18" s="32"/>
      <c r="AA18" s="30"/>
      <c r="AB18" s="30"/>
      <c r="AC18" s="13"/>
    </row>
    <row r="19" spans="1:29" ht="13.5" thickBot="1">
      <c r="A19" s="31"/>
      <c r="B19" s="31" t="s">
        <v>0</v>
      </c>
      <c r="C19" s="29" t="s">
        <v>0</v>
      </c>
      <c r="D19" s="30"/>
      <c r="E19" s="19"/>
      <c r="F19" s="31"/>
      <c r="G19" s="31"/>
      <c r="H19" s="31"/>
      <c r="I19" s="31"/>
      <c r="J19" s="47"/>
      <c r="K19" s="36"/>
      <c r="L19" s="50">
        <v>206</v>
      </c>
      <c r="M19" s="47"/>
      <c r="N19" s="36"/>
      <c r="O19" s="31"/>
      <c r="P19" s="31"/>
      <c r="Q19" s="31"/>
      <c r="R19" s="31"/>
      <c r="S19" s="19"/>
      <c r="T19" s="33"/>
      <c r="U19" s="34" t="s">
        <v>12</v>
      </c>
      <c r="V19" s="61">
        <v>206</v>
      </c>
      <c r="W19" s="31">
        <v>7</v>
      </c>
      <c r="X19" s="35"/>
      <c r="Y19" s="32"/>
      <c r="Z19" s="32"/>
      <c r="AA19" s="30"/>
      <c r="AB19" s="30"/>
      <c r="AC19" s="13"/>
    </row>
    <row r="20" spans="1:29" ht="12.75">
      <c r="A20" s="19"/>
      <c r="B20" s="19" t="s">
        <v>0</v>
      </c>
      <c r="C20" s="29" t="s">
        <v>0</v>
      </c>
      <c r="D20" s="31"/>
      <c r="E20" s="31"/>
      <c r="F20" s="31"/>
      <c r="G20" s="31"/>
      <c r="H20" s="31"/>
      <c r="I20" s="31"/>
      <c r="J20" s="47"/>
      <c r="K20" s="36"/>
      <c r="L20" s="36"/>
      <c r="M20" s="47"/>
      <c r="N20" s="36"/>
      <c r="O20" s="31"/>
      <c r="P20" s="36"/>
      <c r="Q20" s="31"/>
      <c r="R20" s="31"/>
      <c r="S20" s="19"/>
      <c r="T20" s="37"/>
      <c r="U20" s="34" t="s">
        <v>0</v>
      </c>
      <c r="V20" s="19" t="s">
        <v>0</v>
      </c>
      <c r="W20" s="19"/>
      <c r="X20" s="35"/>
      <c r="Y20" s="32"/>
      <c r="Z20" s="32"/>
      <c r="AA20" s="30"/>
      <c r="AB20" s="30"/>
      <c r="AC20" s="13"/>
    </row>
    <row r="21" spans="1:29" ht="13.5" thickBot="1">
      <c r="A21" s="31"/>
      <c r="B21" s="31" t="s">
        <v>0</v>
      </c>
      <c r="C21" s="29" t="s">
        <v>0</v>
      </c>
      <c r="D21" s="30"/>
      <c r="E21" s="19"/>
      <c r="F21" s="31"/>
      <c r="G21" s="31"/>
      <c r="H21" s="36"/>
      <c r="I21" s="36"/>
      <c r="J21" s="47"/>
      <c r="K21" s="36"/>
      <c r="L21" s="31"/>
      <c r="M21" s="47"/>
      <c r="N21" s="36"/>
      <c r="O21" s="31"/>
      <c r="P21" s="36"/>
      <c r="Q21" s="31"/>
      <c r="R21" s="31"/>
      <c r="S21" s="19"/>
      <c r="T21" s="33"/>
      <c r="U21" s="34" t="s">
        <v>0</v>
      </c>
      <c r="V21" s="31" t="s">
        <v>0</v>
      </c>
      <c r="W21" s="31"/>
      <c r="X21" s="35"/>
      <c r="Y21" s="32"/>
      <c r="Z21" s="32"/>
      <c r="AA21" s="30"/>
      <c r="AB21" s="30"/>
      <c r="AC21" s="13"/>
    </row>
    <row r="22" spans="1:29" ht="13.5" thickBot="1">
      <c r="A22" s="19"/>
      <c r="B22" s="32" t="s">
        <v>0</v>
      </c>
      <c r="C22" s="49" t="s">
        <v>0</v>
      </c>
      <c r="D22" s="31"/>
      <c r="E22" s="31"/>
      <c r="F22" s="36"/>
      <c r="G22" s="36"/>
      <c r="H22" s="36"/>
      <c r="I22" s="74" t="s">
        <v>105</v>
      </c>
      <c r="J22" s="50">
        <v>113</v>
      </c>
      <c r="K22" s="38">
        <v>172</v>
      </c>
      <c r="L22" s="64">
        <v>121</v>
      </c>
      <c r="M22" s="61">
        <v>206</v>
      </c>
      <c r="N22" s="50">
        <v>114</v>
      </c>
      <c r="O22" s="71" t="s">
        <v>120</v>
      </c>
      <c r="P22" s="36"/>
      <c r="Q22" s="31"/>
      <c r="R22" s="31"/>
      <c r="S22" s="19"/>
      <c r="T22" s="37"/>
      <c r="U22" s="34" t="s">
        <v>0</v>
      </c>
      <c r="V22" s="19" t="s">
        <v>0</v>
      </c>
      <c r="W22" s="19"/>
      <c r="X22" s="35"/>
      <c r="Y22" s="32"/>
      <c r="Z22" s="32"/>
      <c r="AA22" s="30"/>
      <c r="AB22" s="30"/>
      <c r="AC22" s="13"/>
    </row>
    <row r="23" spans="1:29" ht="12.75">
      <c r="A23" s="31"/>
      <c r="B23" s="31" t="s">
        <v>0</v>
      </c>
      <c r="C23" s="29" t="s">
        <v>0</v>
      </c>
      <c r="D23" s="30"/>
      <c r="E23" s="19"/>
      <c r="F23" s="31"/>
      <c r="G23" s="31"/>
      <c r="H23" s="36"/>
      <c r="I23" s="36"/>
      <c r="J23" s="53"/>
      <c r="K23" s="36"/>
      <c r="L23" s="71" t="s">
        <v>129</v>
      </c>
      <c r="M23" s="53"/>
      <c r="N23" s="31"/>
      <c r="O23" s="31"/>
      <c r="P23" s="36"/>
      <c r="Q23" s="31"/>
      <c r="R23" s="31"/>
      <c r="S23" s="19"/>
      <c r="T23" s="33"/>
      <c r="U23" s="34" t="s">
        <v>0</v>
      </c>
      <c r="V23" s="31" t="s">
        <v>0</v>
      </c>
      <c r="W23" s="31"/>
      <c r="X23" s="35"/>
      <c r="Y23" s="32"/>
      <c r="Z23" s="32"/>
      <c r="AA23" s="30"/>
      <c r="AB23" s="30"/>
      <c r="AC23" s="13"/>
    </row>
    <row r="24" spans="1:29" ht="13.5" thickBot="1">
      <c r="A24" s="19"/>
      <c r="B24" s="19" t="s">
        <v>0</v>
      </c>
      <c r="C24" s="29" t="s">
        <v>0</v>
      </c>
      <c r="D24" s="31"/>
      <c r="E24" s="31"/>
      <c r="F24" s="31"/>
      <c r="G24" s="31"/>
      <c r="H24" s="36"/>
      <c r="I24" s="36"/>
      <c r="J24" s="53"/>
      <c r="K24" s="36"/>
      <c r="L24" s="36"/>
      <c r="M24" s="53"/>
      <c r="N24" s="36"/>
      <c r="O24" s="31"/>
      <c r="P24" s="36"/>
      <c r="Q24" s="31"/>
      <c r="R24" s="31"/>
      <c r="S24" s="19"/>
      <c r="T24" s="37"/>
      <c r="U24" s="34" t="s">
        <v>0</v>
      </c>
      <c r="V24" s="19" t="s">
        <v>0</v>
      </c>
      <c r="W24" s="19"/>
      <c r="X24" s="35"/>
      <c r="Y24" s="32"/>
      <c r="Z24" s="32"/>
      <c r="AA24" s="30"/>
      <c r="AB24" s="30"/>
      <c r="AC24" s="13"/>
    </row>
    <row r="25" spans="1:29" ht="13.5" thickBot="1">
      <c r="A25" s="31">
        <v>5</v>
      </c>
      <c r="B25" s="38">
        <v>245</v>
      </c>
      <c r="C25" s="65" t="s">
        <v>13</v>
      </c>
      <c r="D25" s="40"/>
      <c r="E25" s="41"/>
      <c r="F25" s="42"/>
      <c r="G25" s="42"/>
      <c r="H25" s="36"/>
      <c r="I25" s="36"/>
      <c r="J25" s="53"/>
      <c r="K25" s="36"/>
      <c r="L25" s="36"/>
      <c r="M25" s="53"/>
      <c r="N25" s="36"/>
      <c r="O25" s="31"/>
      <c r="P25" s="31"/>
      <c r="Q25" s="42"/>
      <c r="R25" s="42"/>
      <c r="S25" s="41"/>
      <c r="T25" s="43"/>
      <c r="U25" s="44" t="s">
        <v>14</v>
      </c>
      <c r="V25" s="38">
        <v>114</v>
      </c>
      <c r="W25" s="31">
        <v>6</v>
      </c>
      <c r="X25" s="35"/>
      <c r="Y25" s="32"/>
      <c r="Z25" s="32"/>
      <c r="AA25" s="30"/>
      <c r="AB25" s="30"/>
      <c r="AC25" s="13"/>
    </row>
    <row r="26" spans="1:29" ht="13.5" thickBot="1">
      <c r="A26" s="19"/>
      <c r="B26" s="19" t="s">
        <v>0</v>
      </c>
      <c r="C26" s="29" t="s">
        <v>0</v>
      </c>
      <c r="D26" s="31"/>
      <c r="E26" s="31"/>
      <c r="F26" s="31"/>
      <c r="G26" s="47"/>
      <c r="H26" s="46">
        <f>B25</f>
        <v>245</v>
      </c>
      <c r="I26" s="31"/>
      <c r="J26" s="53"/>
      <c r="K26" s="36"/>
      <c r="L26" s="36"/>
      <c r="M26" s="53"/>
      <c r="N26" s="36"/>
      <c r="O26" s="47"/>
      <c r="P26" s="38">
        <f>V25</f>
        <v>114</v>
      </c>
      <c r="Q26" s="31"/>
      <c r="R26" s="31"/>
      <c r="S26" s="19"/>
      <c r="T26" s="37"/>
      <c r="U26" s="34" t="s">
        <v>0</v>
      </c>
      <c r="V26" s="19" t="s">
        <v>0</v>
      </c>
      <c r="W26" s="19"/>
      <c r="X26" s="35"/>
      <c r="Y26" s="32"/>
      <c r="Z26" s="32"/>
      <c r="AA26" s="30"/>
      <c r="AB26" s="30"/>
      <c r="AC26" s="13"/>
    </row>
    <row r="27" spans="1:29" ht="12.75">
      <c r="A27" s="31"/>
      <c r="B27" s="31" t="s">
        <v>0</v>
      </c>
      <c r="C27" s="29" t="s">
        <v>0</v>
      </c>
      <c r="D27" s="30"/>
      <c r="E27" s="19"/>
      <c r="F27" s="31"/>
      <c r="G27" s="31"/>
      <c r="H27" s="45"/>
      <c r="I27" s="31"/>
      <c r="J27" s="53"/>
      <c r="K27" s="36"/>
      <c r="L27" s="36"/>
      <c r="M27" s="53"/>
      <c r="N27" s="31"/>
      <c r="O27" s="47"/>
      <c r="P27" s="54"/>
      <c r="Q27" s="31"/>
      <c r="R27" s="31"/>
      <c r="S27" s="19"/>
      <c r="T27" s="33"/>
      <c r="U27" s="34" t="s">
        <v>0</v>
      </c>
      <c r="V27" s="31" t="s">
        <v>0</v>
      </c>
      <c r="W27" s="31"/>
      <c r="X27" s="35"/>
      <c r="Y27" s="32"/>
      <c r="Z27" s="32"/>
      <c r="AA27" s="30"/>
      <c r="AB27" s="30"/>
      <c r="AC27" s="13"/>
    </row>
    <row r="28" spans="1:29" ht="12.75">
      <c r="A28" s="19"/>
      <c r="B28" s="19" t="s">
        <v>0</v>
      </c>
      <c r="C28" s="29" t="s">
        <v>0</v>
      </c>
      <c r="D28" s="31"/>
      <c r="E28" s="31"/>
      <c r="F28" s="31"/>
      <c r="G28" s="31"/>
      <c r="H28" s="47"/>
      <c r="I28" s="31"/>
      <c r="J28" s="53"/>
      <c r="K28" s="36"/>
      <c r="L28" s="36"/>
      <c r="M28" s="53"/>
      <c r="N28" s="31"/>
      <c r="O28" s="47"/>
      <c r="P28" s="36"/>
      <c r="Q28" s="31"/>
      <c r="R28" s="31"/>
      <c r="S28" s="19"/>
      <c r="T28" s="37"/>
      <c r="U28" s="34" t="s">
        <v>0</v>
      </c>
      <c r="V28" s="19" t="s">
        <v>0</v>
      </c>
      <c r="W28" s="19"/>
      <c r="X28" s="35"/>
      <c r="Y28" s="32"/>
      <c r="Z28" s="32"/>
      <c r="AA28" s="30"/>
      <c r="AB28" s="30"/>
      <c r="AC28" s="13"/>
    </row>
    <row r="29" spans="1:29" ht="13.5" thickBot="1">
      <c r="A29" s="31"/>
      <c r="B29" s="31" t="s">
        <v>0</v>
      </c>
      <c r="C29" s="29" t="s">
        <v>0</v>
      </c>
      <c r="D29" s="30"/>
      <c r="E29" s="19"/>
      <c r="F29" s="31"/>
      <c r="G29" s="31"/>
      <c r="H29" s="47"/>
      <c r="I29" s="31"/>
      <c r="J29" s="53"/>
      <c r="K29" s="36"/>
      <c r="L29" s="36"/>
      <c r="M29" s="53"/>
      <c r="N29" s="31"/>
      <c r="O29" s="66"/>
      <c r="P29" s="36"/>
      <c r="Q29" s="31"/>
      <c r="R29" s="31"/>
      <c r="S29" s="19"/>
      <c r="T29" s="33"/>
      <c r="U29" s="34" t="s">
        <v>0</v>
      </c>
      <c r="V29" s="31" t="s">
        <v>0</v>
      </c>
      <c r="W29" s="31"/>
      <c r="X29" s="35"/>
      <c r="Y29" s="32"/>
      <c r="Z29" s="32"/>
      <c r="AA29" s="30"/>
      <c r="AB29" s="30"/>
      <c r="AC29" s="13"/>
    </row>
    <row r="30" spans="1:29" ht="13.5" thickBot="1">
      <c r="A30" s="19"/>
      <c r="B30" s="32" t="s">
        <v>0</v>
      </c>
      <c r="C30" s="49" t="s">
        <v>0</v>
      </c>
      <c r="D30" s="31"/>
      <c r="E30" s="31"/>
      <c r="F30" s="36"/>
      <c r="G30" s="36"/>
      <c r="H30" s="71" t="s">
        <v>84</v>
      </c>
      <c r="I30" s="50">
        <v>101</v>
      </c>
      <c r="J30" s="57">
        <v>172</v>
      </c>
      <c r="K30" s="36"/>
      <c r="L30" s="31"/>
      <c r="M30" s="53"/>
      <c r="N30" s="67">
        <v>114</v>
      </c>
      <c r="O30" s="50">
        <v>103</v>
      </c>
      <c r="P30" s="71" t="s">
        <v>86</v>
      </c>
      <c r="Q30" s="31"/>
      <c r="R30" s="31"/>
      <c r="S30" s="19"/>
      <c r="T30" s="37"/>
      <c r="U30" s="34" t="s">
        <v>0</v>
      </c>
      <c r="V30" s="19" t="s">
        <v>0</v>
      </c>
      <c r="W30" s="19"/>
      <c r="X30" s="35"/>
      <c r="Y30" s="32"/>
      <c r="Z30" s="32"/>
      <c r="AA30" s="30"/>
      <c r="AB30" s="30"/>
      <c r="AC30" s="13"/>
    </row>
    <row r="31" spans="1:29" ht="12.75">
      <c r="A31" s="31"/>
      <c r="B31" s="31" t="s">
        <v>0</v>
      </c>
      <c r="C31" s="29" t="s">
        <v>0</v>
      </c>
      <c r="D31" s="30"/>
      <c r="E31" s="19"/>
      <c r="F31" s="31"/>
      <c r="G31" s="31"/>
      <c r="H31" s="53"/>
      <c r="I31" s="31"/>
      <c r="J31" s="36"/>
      <c r="K31" s="36"/>
      <c r="L31" s="36"/>
      <c r="M31" s="36"/>
      <c r="N31" s="68"/>
      <c r="O31" s="53"/>
      <c r="P31" s="36"/>
      <c r="Q31" s="31"/>
      <c r="R31" s="31"/>
      <c r="S31" s="19"/>
      <c r="T31" s="33"/>
      <c r="U31" s="34" t="s">
        <v>0</v>
      </c>
      <c r="V31" s="31" t="s">
        <v>0</v>
      </c>
      <c r="W31" s="31"/>
      <c r="X31" s="35"/>
      <c r="Y31" s="32"/>
      <c r="Z31" s="32"/>
      <c r="AA31" s="30"/>
      <c r="AB31" s="30"/>
      <c r="AC31" s="13"/>
    </row>
    <row r="32" spans="1:29" ht="12.75">
      <c r="A32" s="19"/>
      <c r="B32" s="19" t="s">
        <v>0</v>
      </c>
      <c r="C32" s="29" t="s">
        <v>0</v>
      </c>
      <c r="D32" s="31"/>
      <c r="E32" s="31"/>
      <c r="F32" s="31"/>
      <c r="G32" s="31"/>
      <c r="H32" s="53"/>
      <c r="I32" s="31"/>
      <c r="J32" s="36"/>
      <c r="K32" s="36"/>
      <c r="L32" s="36"/>
      <c r="M32" s="36"/>
      <c r="N32" s="31"/>
      <c r="O32" s="53"/>
      <c r="P32" s="36"/>
      <c r="Q32" s="31"/>
      <c r="R32" s="31"/>
      <c r="S32" s="19"/>
      <c r="T32" s="37"/>
      <c r="U32" s="34" t="s">
        <v>0</v>
      </c>
      <c r="V32" s="19" t="s">
        <v>0</v>
      </c>
      <c r="W32" s="19"/>
      <c r="X32" s="35"/>
      <c r="Y32" s="32"/>
      <c r="Z32" s="32"/>
      <c r="AA32" s="30"/>
      <c r="AB32" s="30"/>
      <c r="AC32" s="13"/>
    </row>
    <row r="33" spans="1:29" ht="13.5" thickBot="1">
      <c r="A33" s="31"/>
      <c r="B33" s="31" t="s">
        <v>0</v>
      </c>
      <c r="C33" s="29" t="s">
        <v>0</v>
      </c>
      <c r="D33" s="30"/>
      <c r="E33" s="19"/>
      <c r="F33" s="31"/>
      <c r="G33" s="31"/>
      <c r="H33" s="56"/>
      <c r="I33" s="31"/>
      <c r="J33" s="36"/>
      <c r="K33" s="36"/>
      <c r="L33" s="36"/>
      <c r="M33" s="36"/>
      <c r="N33" s="31"/>
      <c r="O33" s="53"/>
      <c r="P33" s="31"/>
      <c r="Q33" s="31"/>
      <c r="R33" s="31"/>
      <c r="S33" s="19"/>
      <c r="T33" s="33"/>
      <c r="U33" s="34" t="s">
        <v>0</v>
      </c>
      <c r="V33" s="31" t="s">
        <v>0</v>
      </c>
      <c r="W33" s="31"/>
      <c r="X33" s="35"/>
      <c r="Y33" s="32"/>
      <c r="Z33" s="32"/>
      <c r="AA33" s="30"/>
      <c r="AB33" s="30"/>
      <c r="AC33" s="13"/>
    </row>
    <row r="34" spans="1:29" ht="13.5" thickBot="1">
      <c r="A34" s="19"/>
      <c r="B34" s="58" t="s">
        <v>0</v>
      </c>
      <c r="C34" s="59" t="s">
        <v>0</v>
      </c>
      <c r="D34" s="60"/>
      <c r="E34" s="60"/>
      <c r="F34" s="60"/>
      <c r="G34" s="56"/>
      <c r="H34" s="57">
        <f>B35</f>
        <v>172</v>
      </c>
      <c r="I34" s="31"/>
      <c r="J34" s="36"/>
      <c r="K34" s="36"/>
      <c r="L34" s="36"/>
      <c r="M34" s="36"/>
      <c r="N34" s="36"/>
      <c r="O34" s="53"/>
      <c r="P34" s="61">
        <f>V35</f>
        <v>104</v>
      </c>
      <c r="Q34" s="69"/>
      <c r="R34" s="60"/>
      <c r="S34" s="58"/>
      <c r="T34" s="62"/>
      <c r="U34" s="63" t="s">
        <v>0</v>
      </c>
      <c r="V34" s="58" t="s">
        <v>0</v>
      </c>
      <c r="W34" s="19"/>
      <c r="X34" s="35"/>
      <c r="Y34" s="32"/>
      <c r="Z34" s="32"/>
      <c r="AA34" s="30"/>
      <c r="AB34" s="30"/>
      <c r="AC34" s="13"/>
    </row>
    <row r="35" spans="1:29" ht="13.5" thickBot="1">
      <c r="A35" s="31">
        <v>3</v>
      </c>
      <c r="B35" s="61">
        <v>172</v>
      </c>
      <c r="C35" s="29" t="s">
        <v>15</v>
      </c>
      <c r="D35" s="30"/>
      <c r="E35" s="19"/>
      <c r="F35" s="31"/>
      <c r="G35" s="31"/>
      <c r="H35" s="31"/>
      <c r="I35" s="31"/>
      <c r="J35" s="36"/>
      <c r="K35" s="36"/>
      <c r="L35" s="36"/>
      <c r="M35" s="36"/>
      <c r="N35" s="36"/>
      <c r="O35" s="31"/>
      <c r="P35" s="68"/>
      <c r="Q35" s="31"/>
      <c r="R35" s="31"/>
      <c r="S35" s="19"/>
      <c r="T35" s="33"/>
      <c r="U35" s="34" t="s">
        <v>16</v>
      </c>
      <c r="V35" s="61">
        <v>104</v>
      </c>
      <c r="W35" s="31">
        <v>4</v>
      </c>
      <c r="X35" s="35"/>
      <c r="Y35" s="32"/>
      <c r="Z35" s="32"/>
      <c r="AA35" s="30"/>
      <c r="AB35" s="30"/>
      <c r="AC35" s="13"/>
    </row>
    <row r="36" spans="1:29" ht="12.75">
      <c r="A36" s="19"/>
      <c r="B36" s="19" t="s">
        <v>0</v>
      </c>
      <c r="C36" s="29" t="s">
        <v>0</v>
      </c>
      <c r="D36" s="31"/>
      <c r="E36" s="31"/>
      <c r="F36" s="31"/>
      <c r="G36" s="31"/>
      <c r="H36" s="36"/>
      <c r="I36" s="36"/>
      <c r="J36" s="36"/>
      <c r="K36" s="36"/>
      <c r="L36" s="36"/>
      <c r="M36" s="36"/>
      <c r="N36" s="36"/>
      <c r="O36" s="31"/>
      <c r="P36" s="36"/>
      <c r="Q36" s="31"/>
      <c r="R36" s="31"/>
      <c r="S36" s="19"/>
      <c r="T36" s="37"/>
      <c r="U36" s="34" t="s">
        <v>0</v>
      </c>
      <c r="V36" s="19" t="s">
        <v>0</v>
      </c>
      <c r="W36" s="19"/>
      <c r="X36" s="35"/>
      <c r="Y36" s="32"/>
      <c r="Z36" s="32"/>
      <c r="AA36" s="30"/>
      <c r="AB36" s="30"/>
      <c r="AC36" s="13"/>
    </row>
    <row r="37" spans="1:29" ht="12.75">
      <c r="A37" s="31"/>
      <c r="B37" s="31" t="s">
        <v>0</v>
      </c>
      <c r="C37" s="29" t="s">
        <v>0</v>
      </c>
      <c r="D37" s="30"/>
      <c r="E37" s="19"/>
      <c r="F37" s="31"/>
      <c r="G37" s="31"/>
      <c r="H37" s="36"/>
      <c r="I37" s="36"/>
      <c r="J37" s="36"/>
      <c r="K37" s="36"/>
      <c r="L37" s="36">
        <v>6</v>
      </c>
      <c r="M37" s="36"/>
      <c r="N37" s="36"/>
      <c r="O37" s="36"/>
      <c r="P37" s="36"/>
      <c r="Q37" s="31"/>
      <c r="R37" s="31"/>
      <c r="S37" s="31"/>
      <c r="T37" s="33"/>
      <c r="U37" s="34" t="s">
        <v>0</v>
      </c>
      <c r="V37" s="31" t="s">
        <v>0</v>
      </c>
      <c r="W37" s="31"/>
      <c r="X37" s="35"/>
      <c r="Y37" s="32"/>
      <c r="Z37" s="32"/>
      <c r="AA37" s="30"/>
      <c r="AB37" s="30"/>
      <c r="AC37" s="13"/>
    </row>
    <row r="38" spans="1:29" ht="12.75">
      <c r="A38" s="19"/>
      <c r="B38" s="32"/>
      <c r="C38" s="49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0"/>
      <c r="U38" s="52"/>
      <c r="V38" s="32"/>
      <c r="W38" s="19"/>
      <c r="X38" s="35"/>
      <c r="Y38" s="32"/>
      <c r="Z38" s="32"/>
      <c r="AA38" s="30"/>
      <c r="AB38" s="30"/>
      <c r="AC38" s="13"/>
    </row>
  </sheetData>
  <sheetProtection/>
  <protectedRanges>
    <protectedRange sqref="AC7:AC38" name="Zakres4"/>
    <protectedRange sqref="B7:C37" name="Zakres1"/>
    <protectedRange sqref="G7:G38" name="Zakres2"/>
    <protectedRange sqref="B6:C6" name="Zakres1_1"/>
  </protectedRanges>
  <printOptions horizontalCentered="1"/>
  <pageMargins left="0.393700787401575" right="0.393700787401575" top="0.393700787401575" bottom="0.393700787401575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Ponio</dc:creator>
  <cp:keywords/>
  <dc:description/>
  <cp:lastModifiedBy>a</cp:lastModifiedBy>
  <cp:lastPrinted>2007-05-13T07:35:56Z</cp:lastPrinted>
  <dcterms:created xsi:type="dcterms:W3CDTF">2006-03-01T13:00:48Z</dcterms:created>
  <dcterms:modified xsi:type="dcterms:W3CDTF">2007-05-14T11:25:49Z</dcterms:modified>
  <cp:category/>
  <cp:version/>
  <cp:contentType/>
  <cp:contentStatus/>
</cp:coreProperties>
</file>